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TF\Quarterly Holdings\"/>
    </mc:Choice>
  </mc:AlternateContent>
  <xr:revisionPtr revIDLastSave="0" documentId="13_ncr:1_{A1382D00-1116-460F-8C4E-072EA4C3DA05}" xr6:coauthVersionLast="47" xr6:coauthVersionMax="47" xr10:uidLastSave="{00000000-0000-0000-0000-000000000000}"/>
  <bookViews>
    <workbookView xWindow="28680" yWindow="-120" windowWidth="29040" windowHeight="15720" xr2:uid="{E4AA400A-3F38-4D27-9B10-A0C0DC36D8F8}"/>
  </bookViews>
  <sheets>
    <sheet name="Import from DB" sheetId="1" r:id="rId1"/>
  </sheets>
  <externalReferences>
    <externalReference r:id="rId2"/>
  </externalReferences>
  <definedNames>
    <definedName name="_xlnm._FilterDatabase" localSheetId="0" hidden="1">'Import from DB'!#REF!</definedName>
    <definedName name="CUSIP">'[1]Reference Data'!$A:$B</definedName>
    <definedName name="ExternalData_3" localSheetId="0" hidden="1">'Import from DB'!$B$1:$O$33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NAV">'[1]Control Sheet'!$B$8</definedName>
    <definedName name="SODDATE">'[1]Control Sheet'!$B$6</definedName>
    <definedName name="TRADECOLUMN">'Import from DB'!#REF!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6" i="1"/>
  <c r="F17" i="1"/>
  <c r="F12" i="1"/>
  <c r="F28" i="1"/>
  <c r="F30" i="1"/>
  <c r="F10" i="1"/>
  <c r="F4" i="1"/>
  <c r="F18" i="1"/>
  <c r="E34" i="1"/>
  <c r="F26" i="1" s="1"/>
  <c r="F3" i="1" l="1"/>
  <c r="F19" i="1"/>
  <c r="F9" i="1"/>
  <c r="F20" i="1"/>
  <c r="F5" i="1"/>
  <c r="F21" i="1"/>
  <c r="F13" i="1"/>
  <c r="F15" i="1"/>
  <c r="F2" i="1"/>
  <c r="F22" i="1"/>
  <c r="F7" i="1"/>
  <c r="F24" i="1"/>
  <c r="F6" i="1"/>
  <c r="F33" i="1"/>
  <c r="F23" i="1"/>
  <c r="F25" i="1"/>
  <c r="F8" i="1"/>
  <c r="F31" i="1"/>
  <c r="F29" i="1"/>
  <c r="F32" i="1"/>
  <c r="F27" i="1"/>
  <c r="F1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7AC3B56-C8D5-4539-93C6-7DFFC31B1448}" keepAlive="1" name="Query - SODDATE" description="Connection to the 'SODDATE' query in the workbook." type="5" refreshedVersion="0" background="1">
    <dbPr connection="Provider=Microsoft.Mashup.OleDb.1;Data Source=$Workbook$;Location=SODDATE;Extended Properties=&quot;&quot;" command="SELECT * FROM [SODDATE]"/>
  </connection>
  <connection id="2" xr16:uid="{BC67A5F1-C18E-42FC-B033-F37455EDDFC1}" keepAlive="1" name="Query - Ultimus_SupplementalHoldings" description="Connection to the 'Ultimus_SupplementalHoldings' query in the workbook." type="5" refreshedVersion="8" saveData="1">
    <dbPr connection="Provider=Microsoft.Mashup.OleDb.1;Data Source=$Workbook$;Location=Ultimus_SupplementalHoldings;Extended Properties=&quot;&quot;" command="SELECT * FROM [Ultimus_SupplementalHoldings]"/>
  </connection>
</connections>
</file>

<file path=xl/sharedStrings.xml><?xml version="1.0" encoding="utf-8"?>
<sst xmlns="http://schemas.openxmlformats.org/spreadsheetml/2006/main" count="290" uniqueCount="114">
  <si>
    <t>Parent Ticker</t>
  </si>
  <si>
    <t>Shares / Contracts</t>
  </si>
  <si>
    <t>Price</t>
  </si>
  <si>
    <t>Exchange Rate</t>
  </si>
  <si>
    <t>Market Value</t>
  </si>
  <si>
    <t>Percent_Market_Value</t>
  </si>
  <si>
    <t>Currency</t>
  </si>
  <si>
    <t>Country</t>
  </si>
  <si>
    <t>Maturity / Expiration Date</t>
  </si>
  <si>
    <t>Segment</t>
  </si>
  <si>
    <t>Category</t>
  </si>
  <si>
    <t>Sector</t>
  </si>
  <si>
    <t>Industry</t>
  </si>
  <si>
    <t>moddatetime</t>
  </si>
  <si>
    <t>source</t>
  </si>
  <si>
    <t>BBCode</t>
  </si>
  <si>
    <t>Last Close Px</t>
  </si>
  <si>
    <t>PRICE REC</t>
  </si>
  <si>
    <t>Current PX</t>
  </si>
  <si>
    <t>Target Weight</t>
  </si>
  <si>
    <t>Target MV</t>
  </si>
  <si>
    <t>LAST BUY (DAYS)</t>
  </si>
  <si>
    <t>LAST SALE (DAYS)</t>
  </si>
  <si>
    <t>USD</t>
  </si>
  <si>
    <t>US</t>
  </si>
  <si>
    <t>COMMON STOCKS</t>
  </si>
  <si>
    <t>INDUSTRIALS</t>
  </si>
  <si>
    <t>AEROSPACE &amp; DEFENSE</t>
  </si>
  <si>
    <t>AIRCRAFT &amp; PARTS</t>
  </si>
  <si>
    <t>ultimus</t>
  </si>
  <si>
    <t>CONSUMER DISCRETIONARY</t>
  </si>
  <si>
    <t>APPAREL &amp; TEXTILE PRODUCTS</t>
  </si>
  <si>
    <t>APPAREL, FOOTWEAR &amp; ACC DESIGN</t>
  </si>
  <si>
    <t>FINANCIALS</t>
  </si>
  <si>
    <t>ASSET MANAGEMENT</t>
  </si>
  <si>
    <t>PRIVATE EQUITY</t>
  </si>
  <si>
    <t>MATERIALS</t>
  </si>
  <si>
    <t>CHEMICALS</t>
  </si>
  <si>
    <t>BASIC &amp; DIVERSIFIED CHEMICALS</t>
  </si>
  <si>
    <t>DIVERSIFIED INDUSTRIALS</t>
  </si>
  <si>
    <t>E-COMMERCE DISCRETIONARY</t>
  </si>
  <si>
    <t>ONLINE MARKETPLACE</t>
  </si>
  <si>
    <t>ELECTRICAL EQUIPMENT</t>
  </si>
  <si>
    <t>ELECTRICAL POWER EQUIPMENT</t>
  </si>
  <si>
    <t>COMMUNICATIONS</t>
  </si>
  <si>
    <t>ENTERTAINMENT CONTENT</t>
  </si>
  <si>
    <t>VIDEO GAMES</t>
  </si>
  <si>
    <t>HEALTH CARE</t>
  </si>
  <si>
    <t>HEALTH CARE FACILITIES &amp; SERVICES</t>
  </si>
  <si>
    <t>MANAGED CARE</t>
  </si>
  <si>
    <t>INSURANCE</t>
  </si>
  <si>
    <t>P&amp;C INSURANCE</t>
  </si>
  <si>
    <t>INTERNET MEDIA &amp; SERVICES</t>
  </si>
  <si>
    <t>MACHINERY</t>
  </si>
  <si>
    <t>POLLUTION CONTROL EQUIPMENT</t>
  </si>
  <si>
    <t>MEDICAL EQUIPMENT &amp; DEVICES</t>
  </si>
  <si>
    <t>LIFE SCIENCE &amp; DIAGNOSTICS</t>
  </si>
  <si>
    <t>MEDICAL DEVICES</t>
  </si>
  <si>
    <t>MONEY MARKET FUNDS</t>
  </si>
  <si>
    <t>MONEY MARKET</t>
  </si>
  <si>
    <t>RETAIL - DISCRETIONARY</t>
  </si>
  <si>
    <t>AUTOMOTIVE RETAILERS</t>
  </si>
  <si>
    <t>HOME PRODUCTS STORES</t>
  </si>
  <si>
    <t>TECHNOLOGY</t>
  </si>
  <si>
    <t>SEMICONDUCTORS</t>
  </si>
  <si>
    <t>SEMICONDUCTOR DEVICES</t>
  </si>
  <si>
    <t>SEMICONDUCTOR MFG</t>
  </si>
  <si>
    <t>DEPOSITARY RECEIPTS</t>
  </si>
  <si>
    <t>SOFTWARE</t>
  </si>
  <si>
    <t>APPLICATION SOFTWARE</t>
  </si>
  <si>
    <t>INFRASTRUCTURE SOFTWARE</t>
  </si>
  <si>
    <t>TRANSPORTATION &amp; LOGISTICS</t>
  </si>
  <si>
    <t>RAIL FREIGHT</t>
  </si>
  <si>
    <t>WHOLESALE - DISCRETIONARY</t>
  </si>
  <si>
    <t>AUTOMOTIVE WHOLESALERS</t>
  </si>
  <si>
    <t>OTHER WHOLESALERS</t>
  </si>
  <si>
    <t>GE</t>
  </si>
  <si>
    <t>NKE</t>
  </si>
  <si>
    <t>KKR</t>
  </si>
  <si>
    <t>LIN</t>
  </si>
  <si>
    <t>LIN US EQUITY</t>
  </si>
  <si>
    <t>CASH</t>
  </si>
  <si>
    <t/>
  </si>
  <si>
    <t>HON</t>
  </si>
  <si>
    <t>AMZN</t>
  </si>
  <si>
    <t>TTWO</t>
  </si>
  <si>
    <t>UNH</t>
  </si>
  <si>
    <t>BRK.A</t>
  </si>
  <si>
    <t>CB</t>
  </si>
  <si>
    <t>CB US EQUITY</t>
  </si>
  <si>
    <t>META</t>
  </si>
  <si>
    <t>VLTO US EQUITY</t>
  </si>
  <si>
    <t>DHR</t>
  </si>
  <si>
    <t>BSX</t>
  </si>
  <si>
    <t>AZO</t>
  </si>
  <si>
    <t>ORLY</t>
  </si>
  <si>
    <t>LOW</t>
  </si>
  <si>
    <t>AVGO</t>
  </si>
  <si>
    <t>INTC</t>
  </si>
  <si>
    <t>NVDA</t>
  </si>
  <si>
    <t>AMAT</t>
  </si>
  <si>
    <t>ASML</t>
  </si>
  <si>
    <t>ASML US EQUITY</t>
  </si>
  <si>
    <t>BL</t>
  </si>
  <si>
    <t>BL US EQUITY</t>
  </si>
  <si>
    <t>CRM</t>
  </si>
  <si>
    <t>MSFT</t>
  </si>
  <si>
    <t>ORCL</t>
  </si>
  <si>
    <t>UNP</t>
  </si>
  <si>
    <t>CPRT</t>
  </si>
  <si>
    <t>POOL</t>
  </si>
  <si>
    <t>VLTO</t>
  </si>
  <si>
    <t>GEV</t>
  </si>
  <si>
    <t>GOOD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</si>
</sst>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 applyBorder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 applyFill="1" applyAlignment="1" applyProtection="1"/>
    <xf numFmtId="164" fontId="0" fillId="0" borderId="0" xfId="1" applyNumberFormat="1" applyFont="1" applyFill="1" applyAlignment="1" applyProtection="1"/>
    <xf numFmtId="10" fontId="0" fillId="0" borderId="0" xfId="2" applyNumberFormat="1" applyFont="1"/>
    <xf numFmtId="10" fontId="0" fillId="0" borderId="0" xfId="2" applyNumberFormat="1" applyFont="1" applyFill="1" applyAlignment="1" applyProtection="1"/>
    <xf numFmtId="14" fontId="0" fillId="0" borderId="0" xfId="0" applyNumberFormat="1"/>
    <xf numFmtId="0" fontId="2" fillId="0" borderId="0" xfId="0" applyFont="1"/>
    <xf numFmtId="22" fontId="0" fillId="0" borderId="0" xfId="0" applyNumberFormat="1"/>
    <xf numFmtId="44" fontId="0" fillId="0" borderId="0" xfId="0" applyNumberFormat="1"/>
    <xf numFmtId="0" fontId="0" fillId="0" borderId="0" xfId="1" applyNumberFormat="1" applyFont="1" applyFill="1" applyAlignment="1" applyProtection="1"/>
    <xf numFmtId="44" fontId="1" fillId="0" borderId="0" xfId="0" applyNumberFormat="1" applyFont="1"/>
    <xf numFmtId="164" fontId="1" fillId="0" borderId="0" xfId="0" applyNumberFormat="1" applyFont="1"/>
    <xf numFmtId="10" fontId="1" fillId="0" borderId="0" xfId="0" applyNumberFormat="1" applyFont="1"/>
    <xf numFmtId="0" fontId="1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2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27" formatCode="m/d/yyyy\ h:mm"/>
    </dxf>
    <dxf>
      <numFmt numFmtId="27" formatCode="m/d/yyyy\ h:mm"/>
    </dxf>
    <dxf>
      <numFmt numFmtId="19" formatCode="m/d/yyyy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TF\Trading\ETF_Import_and_Trade_File-v2.xlsm" TargetMode="External"/><Relationship Id="rId1" Type="http://schemas.openxmlformats.org/officeDocument/2006/relationships/externalLinkPath" Target="/ETF/Trading/ETF_Import_and_Trade_File-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ort from DB"/>
      <sheetName val="TaxLots"/>
      <sheetName val="Control Sheet"/>
      <sheetName val="P&amp;L"/>
      <sheetName val="Reference Data"/>
      <sheetName val="PIVOT_TRANSACTIONS"/>
      <sheetName val="Ultimus_Transactions"/>
      <sheetName val="Ultimus_TaxLots"/>
      <sheetName val="Security Aggregation"/>
      <sheetName val="Trade Sheet"/>
      <sheetName val="Trade Sheet-SAMPLE"/>
      <sheetName val="PivotTables"/>
    </sheetNames>
    <sheetDataSet>
      <sheetData sheetId="0"/>
      <sheetData sheetId="1"/>
      <sheetData sheetId="2">
        <row r="6">
          <cell r="B6">
            <v>45989</v>
          </cell>
        </row>
        <row r="8">
          <cell r="B8">
            <v>111616995.921875</v>
          </cell>
        </row>
      </sheetData>
      <sheetData sheetId="3"/>
      <sheetData sheetId="4">
        <row r="1">
          <cell r="A1" t="str">
            <v>CUSIP</v>
          </cell>
          <cell r="B1" t="str">
            <v>BB CODE</v>
          </cell>
        </row>
        <row r="2">
          <cell r="A2" t="e">
            <v>#NAME?</v>
          </cell>
          <cell r="B2" t="str">
            <v>AAPL US EQUITY</v>
          </cell>
        </row>
        <row r="3">
          <cell r="A3" t="e">
            <v>#NAME?</v>
          </cell>
          <cell r="B3" t="str">
            <v>AMGN US EQUITY</v>
          </cell>
        </row>
        <row r="4">
          <cell r="A4" t="e">
            <v>#NAME?</v>
          </cell>
          <cell r="B4" t="str">
            <v>AMZN US EQUITY</v>
          </cell>
        </row>
        <row r="5">
          <cell r="A5" t="e">
            <v>#NAME?</v>
          </cell>
          <cell r="B5" t="str">
            <v>ARWR US EQUITY</v>
          </cell>
        </row>
        <row r="6">
          <cell r="A6" t="e">
            <v>#NAME?</v>
          </cell>
          <cell r="B6" t="str">
            <v>ATVI US EQUITY</v>
          </cell>
        </row>
        <row r="7">
          <cell r="A7" t="e">
            <v>#NAME?</v>
          </cell>
          <cell r="B7" t="str">
            <v>BALL US EQUITY</v>
          </cell>
        </row>
        <row r="8">
          <cell r="A8" t="e">
            <v>#NAME?</v>
          </cell>
          <cell r="B8" t="str">
            <v>BAM US EQUITY</v>
          </cell>
        </row>
        <row r="9">
          <cell r="A9" t="str">
            <v>G16169107</v>
          </cell>
          <cell r="B9" t="str">
            <v>BAMR US EQUITY</v>
          </cell>
        </row>
        <row r="10">
          <cell r="A10" t="e">
            <v>#NAME?</v>
          </cell>
          <cell r="B10" t="str">
            <v>BATRA US EQUITY</v>
          </cell>
        </row>
        <row r="11">
          <cell r="A11" t="e">
            <v>#NAME?</v>
          </cell>
          <cell r="B11" t="str">
            <v>BATRK US EQUITY</v>
          </cell>
        </row>
        <row r="12">
          <cell r="A12" t="e">
            <v>#NAME?</v>
          </cell>
          <cell r="B12" t="str">
            <v>BAX US EQUITY</v>
          </cell>
        </row>
        <row r="13">
          <cell r="A13" t="e">
            <v>#NAME?</v>
          </cell>
          <cell r="B13" t="str">
            <v>BIO US EQUITY</v>
          </cell>
        </row>
        <row r="14">
          <cell r="A14" t="e">
            <v>#NAME?</v>
          </cell>
          <cell r="B14" t="str">
            <v>BKNG US EQUITY</v>
          </cell>
        </row>
        <row r="15">
          <cell r="A15" t="e">
            <v>#NAME?</v>
          </cell>
          <cell r="B15" t="str">
            <v>BN US EQUITY</v>
          </cell>
        </row>
        <row r="16">
          <cell r="A16" t="e">
            <v>#NAME?</v>
          </cell>
          <cell r="B16" t="str">
            <v>BRK/A US EQUITY</v>
          </cell>
        </row>
        <row r="17">
          <cell r="A17" t="str">
            <v>H1467J104</v>
          </cell>
          <cell r="B17" t="str">
            <v>CB US EQUITY</v>
          </cell>
        </row>
        <row r="18">
          <cell r="A18" t="e">
            <v>#NAME?</v>
          </cell>
          <cell r="B18" t="str">
            <v>CL US EQUITY</v>
          </cell>
        </row>
        <row r="19">
          <cell r="A19" t="e">
            <v>#NAME?</v>
          </cell>
          <cell r="B19" t="str">
            <v>CMCSA US EQUITY</v>
          </cell>
        </row>
        <row r="20">
          <cell r="A20" t="e">
            <v>#NAME?</v>
          </cell>
          <cell r="B20" t="str">
            <v>DEO US EQUITY</v>
          </cell>
        </row>
        <row r="21">
          <cell r="A21" t="e">
            <v>#NAME?</v>
          </cell>
          <cell r="B21" t="str">
            <v>DHR US EQUITY</v>
          </cell>
        </row>
        <row r="22">
          <cell r="A22" t="e">
            <v>#NAME?</v>
          </cell>
          <cell r="B22" t="str">
            <v>ENTG US EQUITY</v>
          </cell>
        </row>
        <row r="23">
          <cell r="A23" t="e">
            <v>#NAME?</v>
          </cell>
          <cell r="B23" t="str">
            <v>EQR US EQUITY</v>
          </cell>
        </row>
        <row r="24">
          <cell r="A24" t="e">
            <v>#NAME?</v>
          </cell>
          <cell r="B24" t="str">
            <v>FGTXX US EQUITY</v>
          </cell>
        </row>
        <row r="25">
          <cell r="A25" t="e">
            <v>#NAME?</v>
          </cell>
          <cell r="B25" t="str">
            <v>FLWS US EQUITY</v>
          </cell>
        </row>
        <row r="26">
          <cell r="A26" t="e">
            <v>#NAME?</v>
          </cell>
          <cell r="B26" t="str">
            <v>FWONA US EQUITY</v>
          </cell>
        </row>
        <row r="27">
          <cell r="A27" t="e">
            <v>#NAME?</v>
          </cell>
          <cell r="B27" t="str">
            <v>FWONK US EQUITY</v>
          </cell>
        </row>
        <row r="28">
          <cell r="A28" t="e">
            <v>#NAME?</v>
          </cell>
          <cell r="B28" t="str">
            <v>GD US EQUITY</v>
          </cell>
        </row>
        <row r="29">
          <cell r="A29" t="e">
            <v>#NAME?</v>
          </cell>
          <cell r="B29" t="str">
            <v>GDDY US EQUITY</v>
          </cell>
        </row>
        <row r="30">
          <cell r="A30" t="e">
            <v>#NAME?</v>
          </cell>
          <cell r="B30" t="str">
            <v>GGG US EQUITY</v>
          </cell>
        </row>
        <row r="31">
          <cell r="A31" t="e">
            <v>#NAME?</v>
          </cell>
          <cell r="B31" t="str">
            <v>GILD US EQUITY</v>
          </cell>
        </row>
        <row r="32">
          <cell r="A32" t="e">
            <v>#NAME?</v>
          </cell>
          <cell r="B32" t="str">
            <v>GOOG US EQUITY</v>
          </cell>
        </row>
        <row r="33">
          <cell r="A33" t="e">
            <v>#NAME?</v>
          </cell>
          <cell r="B33" t="str">
            <v>GOOGL US EQUITY</v>
          </cell>
        </row>
        <row r="34">
          <cell r="A34" t="e">
            <v>#NAME?</v>
          </cell>
          <cell r="B34" t="str">
            <v>GOOS US EQUITY</v>
          </cell>
        </row>
        <row r="35">
          <cell r="A35" t="e">
            <v>#NAME?</v>
          </cell>
          <cell r="B35" t="str">
            <v>HON US EQUITY</v>
          </cell>
        </row>
        <row r="36">
          <cell r="A36" t="e">
            <v>#NAME?</v>
          </cell>
          <cell r="B36" t="str">
            <v>IAA US EQUITY</v>
          </cell>
        </row>
        <row r="37">
          <cell r="A37" t="e">
            <v>#NAME?</v>
          </cell>
          <cell r="B37" t="str">
            <v>IAC US EQUITY</v>
          </cell>
        </row>
        <row r="38">
          <cell r="A38" t="e">
            <v>#NAME?</v>
          </cell>
          <cell r="B38" t="str">
            <v>IBDN US EQUITY</v>
          </cell>
        </row>
        <row r="39">
          <cell r="A39" t="e">
            <v>#NAME?</v>
          </cell>
          <cell r="B39" t="str">
            <v>IBMK US EQUITY</v>
          </cell>
        </row>
        <row r="40">
          <cell r="A40" t="e">
            <v>#NAME?</v>
          </cell>
          <cell r="B40" t="str">
            <v>ICSH US EQUITY</v>
          </cell>
        </row>
        <row r="41">
          <cell r="A41" t="e">
            <v>#NAME?</v>
          </cell>
          <cell r="B41" t="str">
            <v>JPM US EQUITY</v>
          </cell>
        </row>
        <row r="42">
          <cell r="A42" t="e">
            <v>#NAME?</v>
          </cell>
          <cell r="B42" t="str">
            <v>KEX US EQUITY</v>
          </cell>
        </row>
        <row r="43">
          <cell r="A43" t="e">
            <v>#NAME?</v>
          </cell>
          <cell r="B43" t="str">
            <v>KEYS US EQUITY</v>
          </cell>
        </row>
        <row r="44">
          <cell r="A44" t="e">
            <v>#NAME?</v>
          </cell>
          <cell r="B44" t="str">
            <v>KKR US EQUITY</v>
          </cell>
        </row>
        <row r="45">
          <cell r="A45" t="e">
            <v>#NAME?</v>
          </cell>
          <cell r="B45" t="str">
            <v>LBRDA US EQUITY</v>
          </cell>
        </row>
        <row r="46">
          <cell r="A46" t="e">
            <v>#NAME?</v>
          </cell>
          <cell r="B46" t="str">
            <v>LBRDK US EQUITY</v>
          </cell>
        </row>
        <row r="47">
          <cell r="A47" t="str">
            <v>G54950103</v>
          </cell>
          <cell r="B47" t="str">
            <v>LIN US EQUITY</v>
          </cell>
        </row>
        <row r="48">
          <cell r="A48" t="e">
            <v>#NAME?</v>
          </cell>
          <cell r="B48" t="str">
            <v>LLYVA US EQUITY</v>
          </cell>
        </row>
        <row r="49">
          <cell r="A49" t="e">
            <v>#NAME?</v>
          </cell>
          <cell r="B49" t="str">
            <v>LLYVK US EQUITY</v>
          </cell>
        </row>
        <row r="50">
          <cell r="A50" t="e">
            <v>#NAME?</v>
          </cell>
          <cell r="B50" t="str">
            <v>LOW US EQUITY</v>
          </cell>
        </row>
        <row r="51">
          <cell r="A51" t="e">
            <v>#NAME?</v>
          </cell>
          <cell r="B51" t="str">
            <v>LSXMA US EQUITY</v>
          </cell>
        </row>
        <row r="52">
          <cell r="A52" t="e">
            <v>#NAME?</v>
          </cell>
          <cell r="B52" t="str">
            <v>LSXMK US EQUITY</v>
          </cell>
        </row>
        <row r="53">
          <cell r="A53" t="e">
            <v>#NAME?</v>
          </cell>
          <cell r="B53" t="str">
            <v>MCD US EQUITY</v>
          </cell>
        </row>
        <row r="54">
          <cell r="A54" t="e">
            <v>#NAME?</v>
          </cell>
          <cell r="B54" t="str">
            <v>MO US EQUITY</v>
          </cell>
        </row>
        <row r="55">
          <cell r="A55" t="e">
            <v>#NAME?</v>
          </cell>
          <cell r="B55" t="str">
            <v>MSFT US EQUITY</v>
          </cell>
        </row>
        <row r="56">
          <cell r="A56" t="e">
            <v>#NAME?</v>
          </cell>
          <cell r="B56" t="str">
            <v>MTCH US EQUITY</v>
          </cell>
        </row>
        <row r="57">
          <cell r="A57" t="e">
            <v>#NAME?</v>
          </cell>
          <cell r="B57" t="str">
            <v>MTX US EQUITY</v>
          </cell>
        </row>
        <row r="58">
          <cell r="A58" t="e">
            <v>#NAME?</v>
          </cell>
          <cell r="B58" t="str">
            <v>MUR US EQUITY</v>
          </cell>
        </row>
        <row r="59">
          <cell r="A59" t="e">
            <v>#NAME?</v>
          </cell>
          <cell r="B59" t="str">
            <v>MUSA US EQUITY</v>
          </cell>
        </row>
        <row r="60">
          <cell r="A60" t="e">
            <v>#NAME?</v>
          </cell>
          <cell r="B60" t="str">
            <v>NICE US EQUITY</v>
          </cell>
        </row>
        <row r="61">
          <cell r="A61" t="e">
            <v>#NAME?</v>
          </cell>
          <cell r="B61" t="str">
            <v>NKE US EQUITY</v>
          </cell>
        </row>
        <row r="62">
          <cell r="A62" t="e">
            <v>#NAME?</v>
          </cell>
          <cell r="B62" t="str">
            <v>NSRGY US EQUITY</v>
          </cell>
        </row>
        <row r="63">
          <cell r="A63" t="e">
            <v>#NAME?</v>
          </cell>
          <cell r="B63" t="str">
            <v>NTR US EQUITY</v>
          </cell>
        </row>
        <row r="64">
          <cell r="A64" t="e">
            <v>#NAME?</v>
          </cell>
          <cell r="B64" t="str">
            <v>ORCL US EQUITY</v>
          </cell>
        </row>
        <row r="65">
          <cell r="A65" t="e">
            <v>#NAME?</v>
          </cell>
          <cell r="B65" t="str">
            <v>ORLY US EQUITY</v>
          </cell>
        </row>
        <row r="66">
          <cell r="A66" t="e">
            <v>#NAME?</v>
          </cell>
          <cell r="B66" t="str">
            <v>PG US EQUITY</v>
          </cell>
        </row>
        <row r="67">
          <cell r="A67" t="e">
            <v>#NAME?</v>
          </cell>
          <cell r="B67" t="str">
            <v>PM US EQUITY</v>
          </cell>
        </row>
        <row r="68">
          <cell r="A68" t="str">
            <v>G7S00T104</v>
          </cell>
          <cell r="B68" t="str">
            <v>PNR US EQUITY</v>
          </cell>
        </row>
        <row r="69">
          <cell r="A69" t="e">
            <v>#NAME?</v>
          </cell>
          <cell r="B69" t="str">
            <v>PYPL US EQUITY</v>
          </cell>
        </row>
        <row r="70">
          <cell r="A70" t="str">
            <v>G74079107</v>
          </cell>
          <cell r="B70" t="str">
            <v>RBGPF US EQUITY</v>
          </cell>
        </row>
        <row r="71">
          <cell r="A71" t="e">
            <v>#NAME?</v>
          </cell>
          <cell r="B71" t="str">
            <v>RSP US EQUITY</v>
          </cell>
        </row>
        <row r="72">
          <cell r="A72" t="e">
            <v>#NAME?</v>
          </cell>
          <cell r="B72" t="str">
            <v>SBUX US EQUITY</v>
          </cell>
        </row>
        <row r="73">
          <cell r="A73" t="e">
            <v>#NAME?</v>
          </cell>
          <cell r="B73" t="str">
            <v>SPGI US EQUITY</v>
          </cell>
        </row>
        <row r="74">
          <cell r="A74" t="e">
            <v>#NAME?</v>
          </cell>
          <cell r="B74" t="str">
            <v>TMO US EQUITY</v>
          </cell>
        </row>
        <row r="75">
          <cell r="A75" t="e">
            <v>#NAME?</v>
          </cell>
          <cell r="B75" t="str">
            <v>TTWO US EQUITY</v>
          </cell>
        </row>
        <row r="76">
          <cell r="A76" t="e">
            <v>#NAME?</v>
          </cell>
          <cell r="B76" t="str">
            <v>UNH US EQUITY</v>
          </cell>
        </row>
        <row r="77">
          <cell r="A77" t="e">
            <v>#NAME?</v>
          </cell>
          <cell r="B77" t="str">
            <v>USB US EQUITY</v>
          </cell>
        </row>
        <row r="78">
          <cell r="A78" t="str">
            <v>USD</v>
          </cell>
          <cell r="B78" t="str">
            <v>USD Curncy</v>
          </cell>
        </row>
        <row r="79">
          <cell r="A79" t="e">
            <v>#NAME?</v>
          </cell>
          <cell r="B79" t="str">
            <v>V US EQUITY</v>
          </cell>
        </row>
        <row r="80">
          <cell r="A80" t="str">
            <v>92338C103</v>
          </cell>
          <cell r="B80" t="str">
            <v>VLTO US EQUITY</v>
          </cell>
        </row>
        <row r="81">
          <cell r="A81" t="e">
            <v>#NAME?</v>
          </cell>
          <cell r="B81" t="str">
            <v>VMEO US EQUITY</v>
          </cell>
        </row>
        <row r="82">
          <cell r="A82" t="e">
            <v>#NAME?</v>
          </cell>
          <cell r="B82" t="str">
            <v>VOO US EQUITY</v>
          </cell>
        </row>
        <row r="83">
          <cell r="A83" t="e">
            <v>#NAME?</v>
          </cell>
          <cell r="B83" t="str">
            <v>VOO US EQUITY</v>
          </cell>
        </row>
        <row r="84">
          <cell r="A84" t="e">
            <v>#NAME?</v>
          </cell>
          <cell r="B84" t="str">
            <v>VUSB US EQUITY</v>
          </cell>
        </row>
        <row r="85">
          <cell r="A85" t="e">
            <v>#NAME?</v>
          </cell>
          <cell r="B85" t="str">
            <v>YUM US EQUITY</v>
          </cell>
        </row>
        <row r="86">
          <cell r="A86" t="e">
            <v>#NAME?</v>
          </cell>
          <cell r="B86" t="str">
            <v>YUMC US EQUITY</v>
          </cell>
        </row>
        <row r="87">
          <cell r="A87" t="e">
            <v>#NAME?</v>
          </cell>
          <cell r="B87" t="str">
            <v>AMT US EQUITY</v>
          </cell>
        </row>
        <row r="88">
          <cell r="A88" t="e">
            <v>#NAME?</v>
          </cell>
          <cell r="B88" t="str">
            <v>AZPN US EQUITY</v>
          </cell>
        </row>
        <row r="89">
          <cell r="A89" t="e">
            <v>#NAME?</v>
          </cell>
          <cell r="B89" t="str">
            <v>AVGO US EQUITY</v>
          </cell>
        </row>
        <row r="90">
          <cell r="A90" t="e">
            <v>#NAME?</v>
          </cell>
          <cell r="B90" t="str">
            <v>ANSS US EQUITY</v>
          </cell>
        </row>
        <row r="91">
          <cell r="A91" t="e">
            <v>#NAME?</v>
          </cell>
          <cell r="B91" t="str">
            <v>LHX US EQUITY</v>
          </cell>
        </row>
        <row r="92">
          <cell r="A92" t="e">
            <v>#NAME?</v>
          </cell>
          <cell r="B92" t="str">
            <v>AMAT US EQUITY</v>
          </cell>
        </row>
        <row r="93">
          <cell r="A93" t="e">
            <v>#NAME?</v>
          </cell>
          <cell r="B93" t="str">
            <v>AAP US EQUITY</v>
          </cell>
        </row>
        <row r="94">
          <cell r="A94" t="e">
            <v>#NAME?</v>
          </cell>
          <cell r="B94" t="str">
            <v>TDC US EQUITY</v>
          </cell>
        </row>
        <row r="95">
          <cell r="A95" t="e">
            <v>#NAME?</v>
          </cell>
          <cell r="B95" t="str">
            <v>U US EQUITY</v>
          </cell>
        </row>
        <row r="96">
          <cell r="A96" t="e">
            <v>#NAME?</v>
          </cell>
          <cell r="B96" t="str">
            <v>GE US EQUITY</v>
          </cell>
        </row>
        <row r="97">
          <cell r="A97" t="e">
            <v>#NAME?</v>
          </cell>
          <cell r="B97" t="str">
            <v>GEV US EQUITY</v>
          </cell>
        </row>
        <row r="98">
          <cell r="A98" t="e">
            <v>#NAME?</v>
          </cell>
          <cell r="B98" t="str">
            <v>UNP US EQUITY</v>
          </cell>
        </row>
        <row r="99">
          <cell r="A99" t="e">
            <v>#NAME?</v>
          </cell>
          <cell r="B99" t="str">
            <v>HSY US EQUITY</v>
          </cell>
        </row>
        <row r="100">
          <cell r="A100" t="e">
            <v>#NAME?</v>
          </cell>
          <cell r="B100" t="str">
            <v>CRM US EQUITY</v>
          </cell>
        </row>
        <row r="101">
          <cell r="A101" t="e">
            <v>#NAME?</v>
          </cell>
          <cell r="B101" t="str">
            <v>LULU US EQUITY</v>
          </cell>
        </row>
        <row r="102">
          <cell r="A102" t="e">
            <v>#NAME?</v>
          </cell>
          <cell r="B102" t="str">
            <v>AZO US EQUITY</v>
          </cell>
        </row>
        <row r="103">
          <cell r="A103" t="e">
            <v>#NAME?</v>
          </cell>
          <cell r="B103" t="str">
            <v>SBUX US EQUITY</v>
          </cell>
        </row>
        <row r="104">
          <cell r="A104" t="e">
            <v>#NAME?</v>
          </cell>
          <cell r="B104" t="str">
            <v>VRT US EQUITY</v>
          </cell>
        </row>
        <row r="105">
          <cell r="A105" t="e">
            <v>#NAME?</v>
          </cell>
          <cell r="B105" t="str">
            <v>NVDA US EQUITY</v>
          </cell>
        </row>
        <row r="106">
          <cell r="A106" t="e">
            <v>#NAME?</v>
          </cell>
          <cell r="B106" t="str">
            <v>ALLY US EQUITY</v>
          </cell>
        </row>
        <row r="107">
          <cell r="A107" t="e">
            <v>#NAME?</v>
          </cell>
          <cell r="B107" t="str">
            <v>WDC US EQUITY</v>
          </cell>
        </row>
        <row r="108">
          <cell r="A108" t="str">
            <v>N07059210</v>
          </cell>
          <cell r="B108" t="str">
            <v>ASML US EQUITY</v>
          </cell>
        </row>
        <row r="109">
          <cell r="A109" t="str">
            <v>09239B109</v>
          </cell>
          <cell r="B109" t="str">
            <v>BL US EQUITY</v>
          </cell>
        </row>
        <row r="110">
          <cell r="A110" t="str">
            <v>609207105</v>
          </cell>
          <cell r="B110" t="str">
            <v>MDLZ US EQUITY</v>
          </cell>
        </row>
        <row r="111">
          <cell r="A111" t="e">
            <v>#NAME?</v>
          </cell>
          <cell r="B111" t="str">
            <v>INTC US EQUITY</v>
          </cell>
        </row>
        <row r="112">
          <cell r="A112" t="e">
            <v>#NAME?</v>
          </cell>
          <cell r="B112" t="str">
            <v>KNSL US EQUITY</v>
          </cell>
        </row>
        <row r="113">
          <cell r="A113" t="e">
            <v>#NAME?</v>
          </cell>
          <cell r="B113" t="str">
            <v>META US EQUITY</v>
          </cell>
        </row>
        <row r="114">
          <cell r="A114" t="e">
            <v>#NAME?</v>
          </cell>
          <cell r="B114" t="str">
            <v>WST US EQUITY</v>
          </cell>
        </row>
        <row r="115">
          <cell r="A115" t="e">
            <v>#NAME?</v>
          </cell>
          <cell r="B115" t="str">
            <v>LLY US EQUITY</v>
          </cell>
        </row>
        <row r="116">
          <cell r="A116" t="e">
            <v>#NAME?</v>
          </cell>
          <cell r="B116" t="str">
            <v>SNPS US EQUITY</v>
          </cell>
        </row>
        <row r="117">
          <cell r="A117" t="e">
            <v>#NAME?</v>
          </cell>
          <cell r="B117" t="str">
            <v>BSX US EQUITY</v>
          </cell>
        </row>
        <row r="118">
          <cell r="A118" t="e">
            <v>#NAME?</v>
          </cell>
          <cell r="B118" t="str">
            <v>POOL US EQUITY</v>
          </cell>
        </row>
        <row r="119">
          <cell r="A119" t="e">
            <v>#NAME?</v>
          </cell>
          <cell r="B119" t="str">
            <v>CPRT US EQUITY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connectionId="2" xr16:uid="{1F2FAF8B-4BC5-427F-8E36-EDF99F16A255}" autoFormatId="16" applyNumberFormats="0" applyBorderFormats="0" applyFontFormats="0" applyPatternFormats="0" applyAlignmentFormats="0" applyWidthHeightFormats="0">
  <queryTableRefresh nextId="34" unboundColumnsLeft="1" unboundColumnsRight="8">
    <queryTableFields count="23">
      <queryTableField id="29" dataBound="0" tableColumnId="26"/>
      <queryTableField id="8" name="Shares / Contracts" tableColumnId="8"/>
      <queryTableField id="9" name="Price" tableColumnId="9"/>
      <queryTableField id="10" name="Exchange Rate" tableColumnId="10"/>
      <queryTableField id="11" name="Market Value" tableColumnId="11"/>
      <queryTableField id="32" name="Percent_Market_Value" tableColumnId="12"/>
      <queryTableField id="13" name="Currency" tableColumnId="13"/>
      <queryTableField id="14" name="Country" tableColumnId="14"/>
      <queryTableField id="15" name="Maturity / Expiration Date" tableColumnId="15"/>
      <queryTableField id="16" name="Segment" tableColumnId="16"/>
      <queryTableField id="17" name="Category" tableColumnId="17"/>
      <queryTableField id="18" name="Sector" tableColumnId="18"/>
      <queryTableField id="19" name="Industry" tableColumnId="19"/>
      <queryTableField id="20" name="moddatetime" tableColumnId="20"/>
      <queryTableField id="28" name="source" tableColumnId="28"/>
      <queryTableField id="21" dataBound="0" tableColumnId="21"/>
      <queryTableField id="22" dataBound="0" tableColumnId="22"/>
      <queryTableField id="27" dataBound="0" tableColumnId="27"/>
      <queryTableField id="23" dataBound="0" tableColumnId="23"/>
      <queryTableField id="25" dataBound="0" tableColumnId="25"/>
      <queryTableField id="24" dataBound="0" tableColumnId="24"/>
      <queryTableField id="30" dataBound="0" tableColumnId="29"/>
      <queryTableField id="31" dataBound="0" tableColumnId="30"/>
    </queryTableFields>
    <queryTableDeletedFields count="7">
      <deletedField name="Effective Date"/>
      <deletedField name="Account Name"/>
      <deletedField name="Account Cusip"/>
      <deletedField name="Account Ticker"/>
      <deletedField name="Security Number"/>
      <deletedField name="Ticker"/>
      <deletedField name="Security Description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805315-246A-485E-A3A9-4C76422D740A}" name="Ultimus_SupplementalHoldings" displayName="Ultimus_SupplementalHoldings" ref="A1:W34" tableType="queryTable" totalsRowCount="1">
  <autoFilter ref="A1:W33" xr:uid="{877D0F77-BE15-4C09-A838-CE4B5AEB487B}"/>
  <sortState xmlns:xlrd2="http://schemas.microsoft.com/office/spreadsheetml/2017/richdata2" ref="A2:W33">
    <sortCondition descending="1" ref="F1:F33"/>
  </sortState>
  <tableColumns count="23">
    <tableColumn id="26" xr3:uid="{09C6A927-CF3A-4055-B3AF-74230754A9AD}" uniqueName="26" name="Parent Ticker" queryTableFieldId="29" dataDxfId="25" totalsRowDxfId="24"/>
    <tableColumn id="8" xr3:uid="{1DD7B9B7-212E-487F-9FDB-50526880477B}" uniqueName="8" name="Shares / Contracts" queryTableFieldId="8"/>
    <tableColumn id="9" xr3:uid="{9097B165-2D4F-4BD6-B2EC-F1ACF6060659}" uniqueName="9" name="Price" queryTableFieldId="9" dataDxfId="23" totalsRowDxfId="22" dataCellStyle="Currency"/>
    <tableColumn id="10" xr3:uid="{61151720-A564-4F2B-B7A4-BFD96C596EB5}" uniqueName="10" name="Exchange Rate" queryTableFieldId="10"/>
    <tableColumn id="11" xr3:uid="{656DB4B3-1930-4EE7-9598-9EB7D1FDC952}" uniqueName="11" name="Market Value" totalsRowFunction="custom" queryTableFieldId="11" dataDxfId="21" totalsRowDxfId="20" dataCellStyle="Currency">
      <totalsRowFormula>SUM(Ultimus_SupplementalHoldings[Market Value])</totalsRowFormula>
    </tableColumn>
    <tableColumn id="12" xr3:uid="{AE644CA1-4B75-4E9B-A2B0-7439B5641DEA}" uniqueName="12" name="Percent_Market_Value" queryTableFieldId="32" dataDxfId="19" totalsRowDxfId="18" dataCellStyle="Percent"/>
    <tableColumn id="13" xr3:uid="{CEC59625-D692-4542-84EC-5DFF6BA704D5}" uniqueName="13" name="Currency" queryTableFieldId="13"/>
    <tableColumn id="14" xr3:uid="{E745AD67-0194-457C-AE12-608275665934}" uniqueName="14" name="Country" queryTableFieldId="14"/>
    <tableColumn id="15" xr3:uid="{BC284B1B-A820-4C86-99D7-3BB6CA15B794}" uniqueName="15" name="Maturity / Expiration Date" queryTableFieldId="15" dataDxfId="17" totalsRowDxfId="16"/>
    <tableColumn id="16" xr3:uid="{70061380-2AC9-4D47-8A20-CB61C67D854C}" uniqueName="16" name="Segment" queryTableFieldId="16"/>
    <tableColumn id="17" xr3:uid="{67AFC615-8907-40DA-975A-D8F8960590BA}" uniqueName="17" name="Category" queryTableFieldId="17"/>
    <tableColumn id="18" xr3:uid="{774FB8B8-80E5-4550-BC02-6D6C2E3085F1}" uniqueName="18" name="Sector" queryTableFieldId="18"/>
    <tableColumn id="19" xr3:uid="{282E2E81-503F-48AB-8C41-72B06EE9CC6E}" uniqueName="19" name="Industry" queryTableFieldId="19"/>
    <tableColumn id="20" xr3:uid="{D40AA565-1025-4F6B-A104-55941C7A68F9}" uniqueName="20" name="moddatetime" queryTableFieldId="20" dataDxfId="15" totalsRowDxfId="14"/>
    <tableColumn id="28" xr3:uid="{0A8B2D73-55C1-4A37-B36A-FC2F948381F8}" uniqueName="28" name="source" queryTableFieldId="28"/>
    <tableColumn id="21" xr3:uid="{D0A85D35-6B9C-43B8-9653-B961499335D8}" uniqueName="21" name="BBCode" queryTableFieldId="21"/>
    <tableColumn id="22" xr3:uid="{A0632439-C577-429D-A32E-2B02BCD70055}" uniqueName="22" name="Last Close Px" queryTableFieldId="22"/>
    <tableColumn id="27" xr3:uid="{B11969A1-82A0-41CA-BC1F-1FEB6A323B6A}" uniqueName="27" name="PRICE REC" queryTableFieldId="27" dataDxfId="13" totalsRowDxfId="12"/>
    <tableColumn id="23" xr3:uid="{5A68C120-D655-486B-9408-116762C1575A}" uniqueName="23" name="Current PX" queryTableFieldId="23"/>
    <tableColumn id="25" xr3:uid="{886D0404-2895-4D26-B000-892186827138}" uniqueName="25" name="Target Weight" queryTableFieldId="25" dataDxfId="11" totalsRowDxfId="10" dataCellStyle="Percent"/>
    <tableColumn id="24" xr3:uid="{E8850FD2-A603-4730-B460-49820B27C551}" uniqueName="24" name="Target MV" queryTableFieldId="24" dataDxfId="9" totalsRowDxfId="8" dataCellStyle="Currency"/>
    <tableColumn id="29" xr3:uid="{CBD3FD80-4F7E-465D-8DED-AB220397FEB6}" uniqueName="29" name="LAST BUY (DAYS)" queryTableFieldId="30" dataDxfId="7" totalsRowDxfId="6" dataCellStyle="Currency"/>
    <tableColumn id="30" xr3:uid="{4BE6485C-1EB8-41EE-9019-72ABF4C9A48B}" uniqueName="30" name="LAST SALE (DAYS)" queryTableFieldId="31" dataDxfId="5" totalsRowDxfId="4" dataCellStyle="Currency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893C0-9D06-400C-BF55-7E660608609B}">
  <sheetPr codeName="Sheet1">
    <tabColor rgb="FF00B050"/>
  </sheetPr>
  <dimension ref="A1:W49"/>
  <sheetViews>
    <sheetView tabSelected="1" zoomScaleNormal="100" workbookViewId="0">
      <pane xSplit="1" ySplit="1" topLeftCell="B2" activePane="bottomRight" state="frozen"/>
      <selection pane="topRight" activeCell="H1" sqref="H1"/>
      <selection pane="bottomLeft" activeCell="A2" sqref="A2"/>
      <selection pane="bottomRight" activeCell="E1" sqref="E1:E1048576"/>
    </sheetView>
  </sheetViews>
  <sheetFormatPr defaultRowHeight="15" x14ac:dyDescent="0.25"/>
  <cols>
    <col min="1" max="1" width="14.85546875" bestFit="1" customWidth="1"/>
    <col min="2" max="2" width="19.28515625" hidden="1" customWidth="1"/>
    <col min="3" max="3" width="12.5703125" style="1" hidden="1" customWidth="1"/>
    <col min="4" max="4" width="16.140625" hidden="1" customWidth="1"/>
    <col min="5" max="5" width="16.85546875" style="2" hidden="1" customWidth="1"/>
    <col min="6" max="6" width="24.140625" style="4" bestFit="1" customWidth="1"/>
    <col min="7" max="7" width="11.140625" hidden="1" customWidth="1"/>
    <col min="8" max="8" width="10.28515625" hidden="1" customWidth="1"/>
    <col min="9" max="9" width="26.7109375" hidden="1" customWidth="1"/>
    <col min="10" max="10" width="22.140625" hidden="1" customWidth="1"/>
    <col min="11" max="11" width="26.140625" hidden="1" customWidth="1"/>
    <col min="12" max="12" width="33.28515625" hidden="1" customWidth="1"/>
    <col min="13" max="13" width="33.5703125" hidden="1" customWidth="1"/>
    <col min="14" max="14" width="15.85546875" hidden="1" customWidth="1"/>
    <col min="15" max="15" width="9.140625" hidden="1" customWidth="1"/>
    <col min="16" max="16" width="15.42578125" hidden="1" customWidth="1"/>
    <col min="17" max="17" width="14.5703125" hidden="1" customWidth="1"/>
    <col min="18" max="18" width="12" hidden="1" customWidth="1"/>
    <col min="19" max="19" width="12.7109375" hidden="1" customWidth="1"/>
    <col min="20" max="20" width="16" hidden="1" customWidth="1"/>
    <col min="21" max="21" width="13.85546875" style="4" hidden="1" customWidth="1"/>
    <col min="22" max="22" width="18.28515625" style="2" hidden="1" customWidth="1"/>
    <col min="23" max="23" width="18.7109375" style="9" hidden="1" customWidth="1"/>
    <col min="24" max="24" width="15.140625" bestFit="1" customWidth="1"/>
  </cols>
  <sheetData>
    <row r="1" spans="1:23" x14ac:dyDescent="0.25">
      <c r="A1" t="s">
        <v>0</v>
      </c>
      <c r="B1" t="s">
        <v>1</v>
      </c>
      <c r="C1" s="1" t="s">
        <v>2</v>
      </c>
      <c r="D1" t="s">
        <v>3</v>
      </c>
      <c r="E1" s="2" t="s">
        <v>4</v>
      </c>
      <c r="F1" s="3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4" t="s">
        <v>19</v>
      </c>
      <c r="U1" s="2" t="s">
        <v>20</v>
      </c>
      <c r="V1" t="s">
        <v>21</v>
      </c>
      <c r="W1" t="s">
        <v>22</v>
      </c>
    </row>
    <row r="2" spans="1:23" x14ac:dyDescent="0.25">
      <c r="A2" s="6" t="s">
        <v>106</v>
      </c>
      <c r="B2">
        <v>15410</v>
      </c>
      <c r="C2" s="1">
        <v>492.010009765625</v>
      </c>
      <c r="D2">
        <v>1</v>
      </c>
      <c r="E2" s="2">
        <v>7581874</v>
      </c>
      <c r="F2" s="3">
        <f>Ultimus_SupplementalHoldings[[#This Row],[Market Value]]/Ultimus_SupplementalHoldings[[#Totals],[Market Value]]</f>
        <v>6.7927594156958343E-2</v>
      </c>
      <c r="G2" t="s">
        <v>23</v>
      </c>
      <c r="H2" t="s">
        <v>24</v>
      </c>
      <c r="I2" s="5"/>
      <c r="J2" t="s">
        <v>25</v>
      </c>
      <c r="K2" t="s">
        <v>63</v>
      </c>
      <c r="L2" t="s">
        <v>68</v>
      </c>
      <c r="M2" t="s">
        <v>70</v>
      </c>
      <c r="N2" s="7">
        <v>45989.875372488423</v>
      </c>
      <c r="O2" t="s">
        <v>29</v>
      </c>
      <c r="P2" t="e">
        <v>#N/A</v>
      </c>
      <c r="Q2" t="e">
        <v>#NAME?</v>
      </c>
      <c r="R2" s="8" t="e">
        <v>#NAME?</v>
      </c>
      <c r="S2" t="e">
        <v>#NAME?</v>
      </c>
      <c r="T2" s="4">
        <v>6.7927591502666473E-2</v>
      </c>
      <c r="U2" s="2">
        <v>7581873.703735915</v>
      </c>
      <c r="V2" s="9">
        <v>168</v>
      </c>
      <c r="W2" s="9">
        <v>230</v>
      </c>
    </row>
    <row r="3" spans="1:23" x14ac:dyDescent="0.25">
      <c r="A3" s="6" t="s">
        <v>76</v>
      </c>
      <c r="B3">
        <v>20702</v>
      </c>
      <c r="C3" s="1">
        <v>298.45001220703125</v>
      </c>
      <c r="D3">
        <v>1</v>
      </c>
      <c r="E3" s="2">
        <v>6178512</v>
      </c>
      <c r="F3" s="3">
        <f>Ultimus_SupplementalHoldings[[#This Row],[Market Value]]/Ultimus_SupplementalHoldings[[#Totals],[Market Value]]</f>
        <v>5.5354580626095481E-2</v>
      </c>
      <c r="G3" t="s">
        <v>23</v>
      </c>
      <c r="H3" t="s">
        <v>24</v>
      </c>
      <c r="I3" s="5"/>
      <c r="J3" t="s">
        <v>25</v>
      </c>
      <c r="K3" t="s">
        <v>26</v>
      </c>
      <c r="L3" t="s">
        <v>27</v>
      </c>
      <c r="M3" t="s">
        <v>28</v>
      </c>
      <c r="N3" s="7">
        <v>45989.875369363428</v>
      </c>
      <c r="O3" t="s">
        <v>29</v>
      </c>
      <c r="P3" t="e">
        <v>#N/A</v>
      </c>
      <c r="Q3" t="e">
        <v>#NAME?</v>
      </c>
      <c r="R3" s="8" t="e">
        <v>#NAME?</v>
      </c>
      <c r="S3" t="e">
        <v>#NAME?</v>
      </c>
      <c r="T3" s="4">
        <v>5.5354580283164978E-2</v>
      </c>
      <c r="U3" s="2">
        <v>6178511.9617231274</v>
      </c>
      <c r="V3" s="9">
        <v>168</v>
      </c>
      <c r="W3" s="9">
        <v>168</v>
      </c>
    </row>
    <row r="4" spans="1:23" x14ac:dyDescent="0.25">
      <c r="A4" s="6" t="s">
        <v>78</v>
      </c>
      <c r="B4">
        <v>49525</v>
      </c>
      <c r="C4" s="1">
        <v>122.30999755859375</v>
      </c>
      <c r="D4">
        <v>1</v>
      </c>
      <c r="E4" s="2">
        <v>6057403</v>
      </c>
      <c r="F4" s="3">
        <f>Ultimus_SupplementalHoldings[[#This Row],[Market Value]]/Ultimus_SupplementalHoldings[[#Totals],[Market Value]]</f>
        <v>5.4269539777255855E-2</v>
      </c>
      <c r="G4" t="s">
        <v>23</v>
      </c>
      <c r="H4" t="s">
        <v>24</v>
      </c>
      <c r="I4" s="5"/>
      <c r="J4" t="s">
        <v>25</v>
      </c>
      <c r="K4" t="s">
        <v>33</v>
      </c>
      <c r="L4" t="s">
        <v>34</v>
      </c>
      <c r="M4" t="s">
        <v>35</v>
      </c>
      <c r="N4" s="7">
        <v>45989.875367824076</v>
      </c>
      <c r="O4" t="s">
        <v>29</v>
      </c>
      <c r="P4" t="e">
        <v>#N/A</v>
      </c>
      <c r="Q4" t="e">
        <v>#NAME?</v>
      </c>
      <c r="R4" s="8" t="e">
        <v>#NAME?</v>
      </c>
      <c r="S4" t="e">
        <v>#NAME?</v>
      </c>
      <c r="T4" s="4">
        <v>5.4269537329673767E-2</v>
      </c>
      <c r="U4" s="2">
        <v>6057402.7268082397</v>
      </c>
      <c r="V4" s="9">
        <v>70</v>
      </c>
      <c r="W4" s="9">
        <v>168</v>
      </c>
    </row>
    <row r="5" spans="1:23" x14ac:dyDescent="0.25">
      <c r="A5" s="6" t="s">
        <v>81</v>
      </c>
      <c r="B5">
        <v>5626282.5</v>
      </c>
      <c r="C5" s="1">
        <v>100</v>
      </c>
      <c r="D5">
        <v>1</v>
      </c>
      <c r="E5" s="2">
        <v>5507550.546875</v>
      </c>
      <c r="F5" s="3">
        <f>Ultimus_SupplementalHoldings[[#This Row],[Market Value]]/Ultimus_SupplementalHoldings[[#Totals],[Market Value]]</f>
        <v>4.9343296703039247E-2</v>
      </c>
      <c r="G5" t="s">
        <v>23</v>
      </c>
      <c r="H5" t="s">
        <v>24</v>
      </c>
      <c r="I5" s="5"/>
      <c r="J5" t="s">
        <v>58</v>
      </c>
      <c r="K5" t="s">
        <v>59</v>
      </c>
      <c r="L5" t="s">
        <v>59</v>
      </c>
      <c r="M5" t="s">
        <v>59</v>
      </c>
      <c r="N5" s="7">
        <v>45989.875373495372</v>
      </c>
      <c r="O5" t="s">
        <v>29</v>
      </c>
      <c r="P5" t="e">
        <v>#N/A</v>
      </c>
      <c r="Q5" t="e">
        <v>#NAME?</v>
      </c>
      <c r="R5" s="8" t="e">
        <v>#NAME?</v>
      </c>
      <c r="S5" t="e">
        <v>#NAME?</v>
      </c>
      <c r="T5" s="4">
        <v>5.2907040864229204E-2</v>
      </c>
      <c r="U5" s="2">
        <v>5905324.9643811453</v>
      </c>
      <c r="V5" s="9">
        <v>6</v>
      </c>
      <c r="W5" s="9">
        <v>3</v>
      </c>
    </row>
    <row r="6" spans="1:23" x14ac:dyDescent="0.25">
      <c r="A6" s="6" t="s">
        <v>87</v>
      </c>
      <c r="B6">
        <v>7</v>
      </c>
      <c r="C6" s="1">
        <v>770100</v>
      </c>
      <c r="D6">
        <v>1</v>
      </c>
      <c r="E6" s="2">
        <v>5390700</v>
      </c>
      <c r="F6" s="3">
        <f>Ultimus_SupplementalHoldings[[#This Row],[Market Value]]/Ultimus_SupplementalHoldings[[#Totals],[Market Value]]</f>
        <v>4.8296408225976237E-2</v>
      </c>
      <c r="G6" t="s">
        <v>23</v>
      </c>
      <c r="H6" t="s">
        <v>24</v>
      </c>
      <c r="I6" s="5"/>
      <c r="J6" t="s">
        <v>25</v>
      </c>
      <c r="K6" t="s">
        <v>33</v>
      </c>
      <c r="L6" t="s">
        <v>50</v>
      </c>
      <c r="M6" t="s">
        <v>51</v>
      </c>
      <c r="N6" s="7">
        <v>45989.875368055553</v>
      </c>
      <c r="O6" t="s">
        <v>29</v>
      </c>
      <c r="P6" t="e">
        <v>#N/A</v>
      </c>
      <c r="Q6" t="e">
        <v>#NAME?</v>
      </c>
      <c r="R6" s="8" t="e">
        <v>#NAME?</v>
      </c>
      <c r="S6" t="e">
        <v>#NAME?</v>
      </c>
      <c r="T6" s="4">
        <v>4.8296406865119934E-2</v>
      </c>
      <c r="U6" s="2">
        <v>5390699.8481053077</v>
      </c>
      <c r="V6" s="9" t="s">
        <v>82</v>
      </c>
      <c r="W6" s="9">
        <v>168</v>
      </c>
    </row>
    <row r="7" spans="1:23" x14ac:dyDescent="0.25">
      <c r="A7" s="6" t="s">
        <v>95</v>
      </c>
      <c r="B7">
        <v>48255</v>
      </c>
      <c r="C7" s="1">
        <v>101.69999694824219</v>
      </c>
      <c r="D7">
        <v>1</v>
      </c>
      <c r="E7" s="2">
        <v>4907533.5</v>
      </c>
      <c r="F7" s="3">
        <f>Ultimus_SupplementalHoldings[[#This Row],[Market Value]]/Ultimus_SupplementalHoldings[[#Totals],[Market Value]]</f>
        <v>4.3967618546506756E-2</v>
      </c>
      <c r="G7" t="s">
        <v>23</v>
      </c>
      <c r="H7" t="s">
        <v>24</v>
      </c>
      <c r="I7" s="5"/>
      <c r="J7" t="s">
        <v>25</v>
      </c>
      <c r="K7" t="s">
        <v>30</v>
      </c>
      <c r="L7" t="s">
        <v>60</v>
      </c>
      <c r="M7" t="s">
        <v>61</v>
      </c>
      <c r="N7" s="7">
        <v>45989.875366863424</v>
      </c>
      <c r="O7" t="s">
        <v>29</v>
      </c>
      <c r="P7" t="e">
        <v>#N/A</v>
      </c>
      <c r="Q7" t="e">
        <v>#NAME?</v>
      </c>
      <c r="R7" s="8" t="e">
        <v>#NAME?</v>
      </c>
      <c r="S7" t="e">
        <v>#NAME?</v>
      </c>
      <c r="T7" s="4">
        <v>4.396761953830719E-2</v>
      </c>
      <c r="U7" s="2">
        <v>4907533.6107017854</v>
      </c>
      <c r="V7" s="9">
        <v>168</v>
      </c>
      <c r="W7" s="9">
        <v>168</v>
      </c>
    </row>
    <row r="8" spans="1:23" x14ac:dyDescent="0.25">
      <c r="A8" s="6" t="s">
        <v>92</v>
      </c>
      <c r="B8">
        <v>21344</v>
      </c>
      <c r="C8" s="1">
        <v>226.77999877929688</v>
      </c>
      <c r="D8">
        <v>1</v>
      </c>
      <c r="E8" s="2">
        <v>4840392.5</v>
      </c>
      <c r="F8" s="3">
        <f>Ultimus_SupplementalHoldings[[#This Row],[Market Value]]/Ultimus_SupplementalHoldings[[#Totals],[Market Value]]</f>
        <v>4.3366088291678942E-2</v>
      </c>
      <c r="G8" t="s">
        <v>23</v>
      </c>
      <c r="H8" t="s">
        <v>24</v>
      </c>
      <c r="I8" s="5"/>
      <c r="J8" t="s">
        <v>25</v>
      </c>
      <c r="K8" t="s">
        <v>47</v>
      </c>
      <c r="L8" t="s">
        <v>55</v>
      </c>
      <c r="M8" t="s">
        <v>56</v>
      </c>
      <c r="N8" s="7">
        <v>45989.875368831017</v>
      </c>
      <c r="O8" t="s">
        <v>29</v>
      </c>
      <c r="P8" t="e">
        <v>#N/A</v>
      </c>
      <c r="Q8" t="e">
        <v>#NAME?</v>
      </c>
      <c r="R8" s="8" t="e">
        <v>#NAME?</v>
      </c>
      <c r="S8" t="e">
        <v>#NAME?</v>
      </c>
      <c r="T8" s="4">
        <v>4.3366085737943649E-2</v>
      </c>
      <c r="U8" s="2">
        <v>4840392.2149597378</v>
      </c>
      <c r="V8" s="9">
        <v>121</v>
      </c>
      <c r="W8" s="9">
        <v>168</v>
      </c>
    </row>
    <row r="9" spans="1:23" x14ac:dyDescent="0.25">
      <c r="A9" s="6" t="s">
        <v>97</v>
      </c>
      <c r="B9">
        <v>10086</v>
      </c>
      <c r="C9" s="1">
        <v>402.95999145507813</v>
      </c>
      <c r="D9">
        <v>1</v>
      </c>
      <c r="E9" s="2">
        <v>4064254.5</v>
      </c>
      <c r="F9" s="3">
        <f>Ultimus_SupplementalHoldings[[#This Row],[Market Value]]/Ultimus_SupplementalHoldings[[#Totals],[Market Value]]</f>
        <v>3.641250569800971E-2</v>
      </c>
      <c r="G9" t="s">
        <v>23</v>
      </c>
      <c r="H9" t="s">
        <v>24</v>
      </c>
      <c r="I9" s="5"/>
      <c r="J9" t="s">
        <v>25</v>
      </c>
      <c r="K9" t="s">
        <v>63</v>
      </c>
      <c r="L9" t="s">
        <v>64</v>
      </c>
      <c r="M9" t="s">
        <v>65</v>
      </c>
      <c r="N9" s="7">
        <v>45989.875370949077</v>
      </c>
      <c r="O9" t="s">
        <v>29</v>
      </c>
      <c r="P9" t="e">
        <v>#N/A</v>
      </c>
      <c r="Q9" t="e">
        <v>#NAME?</v>
      </c>
      <c r="R9" s="8" t="e">
        <v>#NAME?</v>
      </c>
      <c r="S9" t="e">
        <v>#NAME?</v>
      </c>
      <c r="T9" s="4">
        <v>3.6412507295608521E-2</v>
      </c>
      <c r="U9" s="2">
        <v>4064254.6783191799</v>
      </c>
      <c r="V9" s="9">
        <v>415</v>
      </c>
      <c r="W9" s="9">
        <v>70</v>
      </c>
    </row>
    <row r="10" spans="1:23" x14ac:dyDescent="0.25">
      <c r="A10" s="6" t="s">
        <v>79</v>
      </c>
      <c r="B10">
        <v>9899</v>
      </c>
      <c r="C10" s="1">
        <v>410.32000732421875</v>
      </c>
      <c r="D10">
        <v>1</v>
      </c>
      <c r="E10" s="2">
        <v>4061757.75</v>
      </c>
      <c r="F10" s="3">
        <f>Ultimus_SupplementalHoldings[[#This Row],[Market Value]]/Ultimus_SupplementalHoldings[[#Totals],[Market Value]]</f>
        <v>3.6390136792814054E-2</v>
      </c>
      <c r="G10" t="s">
        <v>23</v>
      </c>
      <c r="H10" t="s">
        <v>24</v>
      </c>
      <c r="I10" s="5"/>
      <c r="J10" t="s">
        <v>25</v>
      </c>
      <c r="K10" t="s">
        <v>36</v>
      </c>
      <c r="L10" t="s">
        <v>37</v>
      </c>
      <c r="M10" t="s">
        <v>38</v>
      </c>
      <c r="N10" s="7">
        <v>45989.875370682872</v>
      </c>
      <c r="O10" t="s">
        <v>29</v>
      </c>
      <c r="P10" t="s">
        <v>80</v>
      </c>
      <c r="Q10" t="e">
        <v>#NAME?</v>
      </c>
      <c r="R10" s="8" t="e">
        <v>#NAME?</v>
      </c>
      <c r="S10" t="e">
        <v>#NAME?</v>
      </c>
      <c r="T10" s="4">
        <v>3.6390136927366257E-2</v>
      </c>
      <c r="U10" s="2">
        <v>4061757.7650183123</v>
      </c>
      <c r="V10" s="9">
        <v>168</v>
      </c>
      <c r="W10" s="9">
        <v>230</v>
      </c>
    </row>
    <row r="11" spans="1:23" x14ac:dyDescent="0.25">
      <c r="A11" s="6" t="s">
        <v>100</v>
      </c>
      <c r="B11">
        <v>15650</v>
      </c>
      <c r="C11" s="1">
        <v>252.25</v>
      </c>
      <c r="D11">
        <v>1</v>
      </c>
      <c r="E11" s="2">
        <v>3947712.5</v>
      </c>
      <c r="F11" s="3">
        <f>Ultimus_SupplementalHoldings[[#This Row],[Market Value]]/Ultimus_SupplementalHoldings[[#Totals],[Market Value]]</f>
        <v>3.5368381556901557E-2</v>
      </c>
      <c r="G11" t="s">
        <v>23</v>
      </c>
      <c r="H11" t="s">
        <v>24</v>
      </c>
      <c r="I11" s="5"/>
      <c r="J11" t="s">
        <v>25</v>
      </c>
      <c r="K11" t="s">
        <v>63</v>
      </c>
      <c r="L11" t="s">
        <v>64</v>
      </c>
      <c r="M11" t="s">
        <v>66</v>
      </c>
      <c r="N11" s="7">
        <v>45989.875371724534</v>
      </c>
      <c r="O11" t="s">
        <v>29</v>
      </c>
      <c r="P11" t="e">
        <v>#N/A</v>
      </c>
      <c r="Q11" t="e">
        <v>#NAME?</v>
      </c>
      <c r="R11" s="8" t="e">
        <v>#NAME?</v>
      </c>
      <c r="S11" t="e">
        <v>#NAME?</v>
      </c>
      <c r="T11" s="4">
        <v>3.5368382930755615E-2</v>
      </c>
      <c r="U11" s="2">
        <v>3947712.6533454629</v>
      </c>
      <c r="V11" s="9">
        <v>230</v>
      </c>
      <c r="W11" s="9">
        <v>70</v>
      </c>
    </row>
    <row r="12" spans="1:23" x14ac:dyDescent="0.25">
      <c r="A12" s="6" t="s">
        <v>111</v>
      </c>
      <c r="B12">
        <v>37967</v>
      </c>
      <c r="C12" s="1">
        <v>101.22000122070313</v>
      </c>
      <c r="D12">
        <v>1</v>
      </c>
      <c r="E12" s="2">
        <v>3843019.75</v>
      </c>
      <c r="F12" s="3">
        <f>Ultimus_SupplementalHoldings[[#This Row],[Market Value]]/Ultimus_SupplementalHoldings[[#Totals],[Market Value]]</f>
        <v>3.4430417323629427E-2</v>
      </c>
      <c r="G12" t="s">
        <v>23</v>
      </c>
      <c r="H12" t="s">
        <v>24</v>
      </c>
      <c r="I12" s="5"/>
      <c r="J12" t="s">
        <v>25</v>
      </c>
      <c r="K12" t="s">
        <v>26</v>
      </c>
      <c r="L12" t="s">
        <v>53</v>
      </c>
      <c r="M12" t="s">
        <v>54</v>
      </c>
      <c r="N12" s="7">
        <v>45989.875370138892</v>
      </c>
      <c r="O12" t="s">
        <v>29</v>
      </c>
      <c r="P12" t="s">
        <v>91</v>
      </c>
      <c r="Q12" t="e">
        <v>#NAME?</v>
      </c>
      <c r="R12" s="8" t="e">
        <v>#NAME?</v>
      </c>
      <c r="S12" t="e">
        <v>#NAME?</v>
      </c>
      <c r="T12" s="4">
        <v>3.4430418163537979E-2</v>
      </c>
      <c r="U12" s="2">
        <v>3843019.8437480694</v>
      </c>
      <c r="V12" s="9" t="s">
        <v>82</v>
      </c>
      <c r="W12" s="9" t="s">
        <v>82</v>
      </c>
    </row>
    <row r="13" spans="1:23" x14ac:dyDescent="0.25">
      <c r="A13" s="6" t="s">
        <v>84</v>
      </c>
      <c r="B13">
        <v>15957</v>
      </c>
      <c r="C13" s="1">
        <v>233.22000122070313</v>
      </c>
      <c r="D13">
        <v>1</v>
      </c>
      <c r="E13" s="2">
        <v>3721491.5</v>
      </c>
      <c r="F13" s="3">
        <f>Ultimus_SupplementalHoldings[[#This Row],[Market Value]]/Ultimus_SupplementalHoldings[[#Totals],[Market Value]]</f>
        <v>3.334162032639558E-2</v>
      </c>
      <c r="G13" t="s">
        <v>23</v>
      </c>
      <c r="H13" t="s">
        <v>24</v>
      </c>
      <c r="I13" s="5"/>
      <c r="J13" t="s">
        <v>25</v>
      </c>
      <c r="K13" t="s">
        <v>30</v>
      </c>
      <c r="L13" t="s">
        <v>40</v>
      </c>
      <c r="M13" t="s">
        <v>41</v>
      </c>
      <c r="N13" s="7">
        <v>45989.875366319444</v>
      </c>
      <c r="O13" t="s">
        <v>29</v>
      </c>
      <c r="P13" t="e">
        <v>#N/A</v>
      </c>
      <c r="Q13" t="e">
        <v>#NAME?</v>
      </c>
      <c r="R13" s="8" t="e">
        <v>#NAME?</v>
      </c>
      <c r="S13" t="e">
        <v>#NAME?</v>
      </c>
      <c r="T13" s="4">
        <v>3.3341620117425919E-2</v>
      </c>
      <c r="U13" s="2">
        <v>3721491.476675434</v>
      </c>
      <c r="V13" s="9">
        <v>70</v>
      </c>
      <c r="W13" s="9">
        <v>230</v>
      </c>
    </row>
    <row r="14" spans="1:23" x14ac:dyDescent="0.25">
      <c r="A14" s="6" t="s">
        <v>103</v>
      </c>
      <c r="B14">
        <v>65118</v>
      </c>
      <c r="C14" s="1">
        <v>56.990001678466797</v>
      </c>
      <c r="D14">
        <v>1</v>
      </c>
      <c r="E14" s="2">
        <v>3711074.75</v>
      </c>
      <c r="F14" s="3">
        <f>Ultimus_SupplementalHoldings[[#This Row],[Market Value]]/Ultimus_SupplementalHoldings[[#Totals],[Market Value]]</f>
        <v>3.3248294485523716E-2</v>
      </c>
      <c r="G14" t="s">
        <v>23</v>
      </c>
      <c r="H14" t="s">
        <v>24</v>
      </c>
      <c r="I14" s="5"/>
      <c r="J14" t="s">
        <v>25</v>
      </c>
      <c r="K14" t="s">
        <v>63</v>
      </c>
      <c r="L14" t="s">
        <v>68</v>
      </c>
      <c r="M14" t="s">
        <v>69</v>
      </c>
      <c r="N14" s="7">
        <v>45989.87537199074</v>
      </c>
      <c r="O14" t="s">
        <v>29</v>
      </c>
      <c r="P14" t="s">
        <v>104</v>
      </c>
      <c r="Q14" t="e">
        <v>#NAME?</v>
      </c>
      <c r="R14" s="8" t="e">
        <v>#NAME?</v>
      </c>
      <c r="S14" t="e">
        <v>#NAME?</v>
      </c>
      <c r="T14" s="4">
        <v>3.3248294144868851E-2</v>
      </c>
      <c r="U14" s="2">
        <v>3711074.711977127</v>
      </c>
      <c r="V14" s="9">
        <v>14</v>
      </c>
      <c r="W14" s="9">
        <v>230</v>
      </c>
    </row>
    <row r="15" spans="1:23" x14ac:dyDescent="0.25">
      <c r="A15" s="6" t="s">
        <v>94</v>
      </c>
      <c r="B15">
        <v>879</v>
      </c>
      <c r="C15" s="1">
        <v>3954.330078125</v>
      </c>
      <c r="D15">
        <v>1</v>
      </c>
      <c r="E15" s="2">
        <v>3475856</v>
      </c>
      <c r="F15" s="3">
        <f>Ultimus_SupplementalHoldings[[#This Row],[Market Value]]/Ultimus_SupplementalHoldings[[#Totals],[Market Value]]</f>
        <v>3.114092053178787E-2</v>
      </c>
      <c r="G15" t="s">
        <v>23</v>
      </c>
      <c r="H15" t="s">
        <v>24</v>
      </c>
      <c r="I15" s="5"/>
      <c r="J15" t="s">
        <v>25</v>
      </c>
      <c r="K15" t="s">
        <v>30</v>
      </c>
      <c r="L15" t="s">
        <v>60</v>
      </c>
      <c r="M15" t="s">
        <v>61</v>
      </c>
      <c r="N15" s="7">
        <v>45989.875366585649</v>
      </c>
      <c r="O15" t="s">
        <v>29</v>
      </c>
      <c r="P15" t="e">
        <v>#N/A</v>
      </c>
      <c r="Q15" t="e">
        <v>#NAME?</v>
      </c>
      <c r="R15" s="8" t="e">
        <v>#NAME?</v>
      </c>
      <c r="S15" t="e">
        <v>#NAME?</v>
      </c>
      <c r="T15" s="4">
        <v>3.1140921637415886E-2</v>
      </c>
      <c r="U15" s="2">
        <v>3475856.1234068777</v>
      </c>
      <c r="V15" s="9">
        <v>37</v>
      </c>
      <c r="W15" s="9">
        <v>230</v>
      </c>
    </row>
    <row r="16" spans="1:23" x14ac:dyDescent="0.25">
      <c r="A16" s="6" t="s">
        <v>101</v>
      </c>
      <c r="B16">
        <v>3156</v>
      </c>
      <c r="C16" s="1">
        <v>1060</v>
      </c>
      <c r="D16">
        <v>1</v>
      </c>
      <c r="E16" s="2">
        <v>3345360</v>
      </c>
      <c r="F16" s="3">
        <f>Ultimus_SupplementalHoldings[[#This Row],[Market Value]]/Ultimus_SupplementalHoldings[[#Totals],[Market Value]]</f>
        <v>2.997177958759565E-2</v>
      </c>
      <c r="G16" t="s">
        <v>23</v>
      </c>
      <c r="H16" t="s">
        <v>24</v>
      </c>
      <c r="I16" s="5"/>
      <c r="J16" t="s">
        <v>67</v>
      </c>
      <c r="K16" t="s">
        <v>63</v>
      </c>
      <c r="L16" t="s">
        <v>64</v>
      </c>
      <c r="M16" t="s">
        <v>66</v>
      </c>
      <c r="N16" s="7">
        <v>45989.875373229166</v>
      </c>
      <c r="O16" t="s">
        <v>29</v>
      </c>
      <c r="P16" t="s">
        <v>102</v>
      </c>
      <c r="Q16" t="e">
        <v>#NAME?</v>
      </c>
      <c r="R16" s="8" t="e">
        <v>#NAME?</v>
      </c>
      <c r="S16" t="e">
        <v>#NAME?</v>
      </c>
      <c r="T16" s="4">
        <v>2.9971780255436897E-2</v>
      </c>
      <c r="U16" s="2">
        <v>3345360.074542434</v>
      </c>
      <c r="V16" s="9">
        <v>190</v>
      </c>
      <c r="W16" s="9">
        <v>70</v>
      </c>
    </row>
    <row r="17" spans="1:23" x14ac:dyDescent="0.25">
      <c r="A17" s="6" t="s">
        <v>98</v>
      </c>
      <c r="B17">
        <v>80732</v>
      </c>
      <c r="C17" s="1">
        <v>40.560001373291016</v>
      </c>
      <c r="D17">
        <v>1</v>
      </c>
      <c r="E17" s="2">
        <v>3274490</v>
      </c>
      <c r="F17" s="3">
        <f>Ultimus_SupplementalHoldings[[#This Row],[Market Value]]/Ultimus_SupplementalHoldings[[#Totals],[Market Value]]</f>
        <v>2.9336840442220295E-2</v>
      </c>
      <c r="G17" t="s">
        <v>23</v>
      </c>
      <c r="H17" t="s">
        <v>24</v>
      </c>
      <c r="I17" s="5"/>
      <c r="J17" t="s">
        <v>25</v>
      </c>
      <c r="K17" t="s">
        <v>63</v>
      </c>
      <c r="L17" t="s">
        <v>64</v>
      </c>
      <c r="M17" t="s">
        <v>65</v>
      </c>
      <c r="N17" s="7">
        <v>45989.875371180555</v>
      </c>
      <c r="O17" t="s">
        <v>29</v>
      </c>
      <c r="P17" t="e">
        <v>#N/A</v>
      </c>
      <c r="Q17" t="e">
        <v>#NAME?</v>
      </c>
      <c r="R17" s="8" t="e">
        <v>#NAME?</v>
      </c>
      <c r="S17" t="e">
        <v>#NAME?</v>
      </c>
      <c r="T17" s="4">
        <v>2.9336839914321899E-2</v>
      </c>
      <c r="U17" s="2">
        <v>3274489.9410775672</v>
      </c>
      <c r="V17" s="9">
        <v>6</v>
      </c>
      <c r="W17" s="9">
        <v>168</v>
      </c>
    </row>
    <row r="18" spans="1:23" x14ac:dyDescent="0.25">
      <c r="A18" s="6" t="s">
        <v>77</v>
      </c>
      <c r="B18">
        <v>48872</v>
      </c>
      <c r="C18" s="1">
        <v>64.629997253417969</v>
      </c>
      <c r="D18">
        <v>1</v>
      </c>
      <c r="E18" s="2">
        <v>3158597.25</v>
      </c>
      <c r="F18" s="3">
        <f>Ultimus_SupplementalHoldings[[#This Row],[Market Value]]/Ultimus_SupplementalHoldings[[#Totals],[Market Value]]</f>
        <v>2.829853306758787E-2</v>
      </c>
      <c r="G18" t="s">
        <v>23</v>
      </c>
      <c r="H18" t="s">
        <v>24</v>
      </c>
      <c r="I18" s="5"/>
      <c r="J18" t="s">
        <v>25</v>
      </c>
      <c r="K18" t="s">
        <v>30</v>
      </c>
      <c r="L18" t="s">
        <v>31</v>
      </c>
      <c r="M18" t="s">
        <v>32</v>
      </c>
      <c r="N18" s="7">
        <v>45989.875366087967</v>
      </c>
      <c r="O18" t="s">
        <v>29</v>
      </c>
      <c r="P18" t="e">
        <v>#N/A</v>
      </c>
      <c r="Q18" t="e">
        <v>#NAME?</v>
      </c>
      <c r="R18" s="8" t="e">
        <v>#NAME?</v>
      </c>
      <c r="S18" t="e">
        <v>#NAME?</v>
      </c>
      <c r="T18" s="4">
        <v>2.8298534452915192E-2</v>
      </c>
      <c r="U18" s="2">
        <v>3158597.4046260742</v>
      </c>
      <c r="V18" s="9">
        <v>121</v>
      </c>
      <c r="W18" s="9">
        <v>38</v>
      </c>
    </row>
    <row r="19" spans="1:23" x14ac:dyDescent="0.25">
      <c r="A19" s="6" t="s">
        <v>88</v>
      </c>
      <c r="B19">
        <v>10116</v>
      </c>
      <c r="C19" s="1">
        <v>296.17999267578125</v>
      </c>
      <c r="D19">
        <v>1</v>
      </c>
      <c r="E19" s="2">
        <v>2996157</v>
      </c>
      <c r="F19" s="3">
        <f>Ultimus_SupplementalHoldings[[#This Row],[Market Value]]/Ultimus_SupplementalHoldings[[#Totals],[Market Value]]</f>
        <v>2.684319690969935E-2</v>
      </c>
      <c r="G19" t="s">
        <v>23</v>
      </c>
      <c r="H19" t="s">
        <v>24</v>
      </c>
      <c r="I19" s="5"/>
      <c r="J19" t="s">
        <v>25</v>
      </c>
      <c r="K19" t="s">
        <v>33</v>
      </c>
      <c r="L19" t="s">
        <v>50</v>
      </c>
      <c r="M19" t="s">
        <v>51</v>
      </c>
      <c r="N19" s="7">
        <v>45989.875368321758</v>
      </c>
      <c r="O19" t="s">
        <v>29</v>
      </c>
      <c r="P19" t="s">
        <v>89</v>
      </c>
      <c r="Q19" t="e">
        <v>#NAME?</v>
      </c>
      <c r="R19" s="8" t="e">
        <v>#NAME?</v>
      </c>
      <c r="S19" t="e">
        <v>#NAME?</v>
      </c>
      <c r="T19" s="4">
        <v>2.6843195781111717E-2</v>
      </c>
      <c r="U19" s="2">
        <v>2996156.8740304387</v>
      </c>
      <c r="V19" s="9">
        <v>168</v>
      </c>
      <c r="W19" s="9">
        <v>230</v>
      </c>
    </row>
    <row r="20" spans="1:23" x14ac:dyDescent="0.25">
      <c r="A20" s="6" t="s">
        <v>83</v>
      </c>
      <c r="B20">
        <v>15211</v>
      </c>
      <c r="C20" s="1">
        <v>192.19000244140625</v>
      </c>
      <c r="D20">
        <v>1</v>
      </c>
      <c r="E20" s="2">
        <v>2923402</v>
      </c>
      <c r="F20" s="3">
        <f>Ultimus_SupplementalHoldings[[#This Row],[Market Value]]/Ultimus_SupplementalHoldings[[#Totals],[Market Value]]</f>
        <v>2.6191369655264696E-2</v>
      </c>
      <c r="G20" t="s">
        <v>23</v>
      </c>
      <c r="H20" t="s">
        <v>24</v>
      </c>
      <c r="I20" s="5"/>
      <c r="J20" t="s">
        <v>25</v>
      </c>
      <c r="K20" t="s">
        <v>26</v>
      </c>
      <c r="L20" t="s">
        <v>39</v>
      </c>
      <c r="M20" t="s">
        <v>39</v>
      </c>
      <c r="N20" s="7">
        <v>45989.875369594905</v>
      </c>
      <c r="O20" t="s">
        <v>29</v>
      </c>
      <c r="P20" t="e">
        <v>#N/A</v>
      </c>
      <c r="Q20" t="e">
        <v>#NAME?</v>
      </c>
      <c r="R20" s="8" t="e">
        <v>#NAME?</v>
      </c>
      <c r="S20" t="e">
        <v>#NAME?</v>
      </c>
      <c r="T20" s="4">
        <v>2.6191370561718941E-2</v>
      </c>
      <c r="U20" s="2">
        <v>2923402.1011756998</v>
      </c>
      <c r="V20" s="9">
        <v>133</v>
      </c>
      <c r="W20" s="9">
        <v>57</v>
      </c>
    </row>
    <row r="21" spans="1:23" x14ac:dyDescent="0.25">
      <c r="A21" s="6" t="s">
        <v>105</v>
      </c>
      <c r="B21">
        <v>11880</v>
      </c>
      <c r="C21" s="1">
        <v>230.53999328613281</v>
      </c>
      <c r="D21">
        <v>1</v>
      </c>
      <c r="E21" s="2">
        <v>2738815.25</v>
      </c>
      <c r="F21" s="3">
        <f>Ultimus_SupplementalHoldings[[#This Row],[Market Value]]/Ultimus_SupplementalHoldings[[#Totals],[Market Value]]</f>
        <v>2.4537618374149771E-2</v>
      </c>
      <c r="G21" t="s">
        <v>23</v>
      </c>
      <c r="H21" t="s">
        <v>24</v>
      </c>
      <c r="I21" s="5"/>
      <c r="J21" t="s">
        <v>25</v>
      </c>
      <c r="K21" t="s">
        <v>63</v>
      </c>
      <c r="L21" t="s">
        <v>68</v>
      </c>
      <c r="M21" t="s">
        <v>69</v>
      </c>
      <c r="N21" s="7">
        <v>45989.875372222225</v>
      </c>
      <c r="O21" t="s">
        <v>29</v>
      </c>
      <c r="P21" t="e">
        <v>#N/A</v>
      </c>
      <c r="Q21" t="e">
        <v>#NAME?</v>
      </c>
      <c r="R21" s="8" t="e">
        <v>#NAME?</v>
      </c>
      <c r="S21" t="e">
        <v>#NAME?</v>
      </c>
      <c r="T21" s="4">
        <v>2.4537617340683937E-2</v>
      </c>
      <c r="U21" s="2">
        <v>2738815.1346476483</v>
      </c>
      <c r="V21" s="9">
        <v>6</v>
      </c>
      <c r="W21" s="9">
        <v>106</v>
      </c>
    </row>
    <row r="22" spans="1:23" x14ac:dyDescent="0.25">
      <c r="A22" s="6" t="s">
        <v>86</v>
      </c>
      <c r="B22">
        <v>8276</v>
      </c>
      <c r="C22" s="1">
        <v>329.76998901367188</v>
      </c>
      <c r="D22">
        <v>1</v>
      </c>
      <c r="E22" s="2">
        <v>2729176.5</v>
      </c>
      <c r="F22" s="3">
        <f>Ultimus_SupplementalHoldings[[#This Row],[Market Value]]/Ultimus_SupplementalHoldings[[#Totals],[Market Value]]</f>
        <v>2.445126279791883E-2</v>
      </c>
      <c r="G22" t="s">
        <v>23</v>
      </c>
      <c r="H22" t="s">
        <v>24</v>
      </c>
      <c r="I22" s="5"/>
      <c r="J22" t="s">
        <v>25</v>
      </c>
      <c r="K22" t="s">
        <v>47</v>
      </c>
      <c r="L22" t="s">
        <v>48</v>
      </c>
      <c r="M22" t="s">
        <v>49</v>
      </c>
      <c r="N22" s="7">
        <v>45989.87536859954</v>
      </c>
      <c r="O22" t="s">
        <v>29</v>
      </c>
      <c r="P22" t="e">
        <v>#N/A</v>
      </c>
      <c r="Q22" t="e">
        <v>#NAME?</v>
      </c>
      <c r="R22" s="8" t="e">
        <v>#NAME?</v>
      </c>
      <c r="S22" t="e">
        <v>#NAME?</v>
      </c>
      <c r="T22" s="4">
        <v>2.4451263248920441E-2</v>
      </c>
      <c r="U22" s="2">
        <v>2729176.550339445</v>
      </c>
      <c r="V22" s="9">
        <v>64</v>
      </c>
      <c r="W22" s="9">
        <v>168</v>
      </c>
    </row>
    <row r="23" spans="1:23" x14ac:dyDescent="0.25">
      <c r="A23" s="6" t="s">
        <v>108</v>
      </c>
      <c r="B23">
        <v>11513</v>
      </c>
      <c r="C23" s="1">
        <v>231.83000183105469</v>
      </c>
      <c r="D23">
        <v>1</v>
      </c>
      <c r="E23" s="2">
        <v>2669058.75</v>
      </c>
      <c r="F23" s="3">
        <f>Ultimus_SupplementalHoldings[[#This Row],[Market Value]]/Ultimus_SupplementalHoldings[[#Totals],[Market Value]]</f>
        <v>2.3912655308051617E-2</v>
      </c>
      <c r="G23" t="s">
        <v>23</v>
      </c>
      <c r="H23" t="s">
        <v>24</v>
      </c>
      <c r="I23" s="5"/>
      <c r="J23" t="s">
        <v>25</v>
      </c>
      <c r="K23" t="s">
        <v>26</v>
      </c>
      <c r="L23" t="s">
        <v>71</v>
      </c>
      <c r="M23" t="s">
        <v>72</v>
      </c>
      <c r="N23" s="7">
        <v>45989.875370405091</v>
      </c>
      <c r="O23" t="s">
        <v>29</v>
      </c>
      <c r="P23" t="e">
        <v>#N/A</v>
      </c>
      <c r="Q23" t="e">
        <v>#NAME?</v>
      </c>
      <c r="R23" s="8" t="e">
        <v>#NAME?</v>
      </c>
      <c r="S23" t="e">
        <v>#NAME?</v>
      </c>
      <c r="T23" s="4">
        <v>2.3912655189633369E-2</v>
      </c>
      <c r="U23" s="2">
        <v>2669058.7367825108</v>
      </c>
      <c r="V23" s="9">
        <v>168</v>
      </c>
      <c r="W23" s="9">
        <v>230</v>
      </c>
    </row>
    <row r="24" spans="1:23" x14ac:dyDescent="0.25">
      <c r="A24" s="6" t="s">
        <v>107</v>
      </c>
      <c r="B24">
        <v>12426</v>
      </c>
      <c r="C24" s="1">
        <v>201.94999694824219</v>
      </c>
      <c r="D24">
        <v>1</v>
      </c>
      <c r="E24" s="2">
        <v>2509430.75</v>
      </c>
      <c r="F24" s="3">
        <f>Ultimus_SupplementalHoldings[[#This Row],[Market Value]]/Ultimus_SupplementalHoldings[[#Totals],[Market Value]]</f>
        <v>2.2482514685814036E-2</v>
      </c>
      <c r="G24" t="s">
        <v>23</v>
      </c>
      <c r="H24" t="s">
        <v>24</v>
      </c>
      <c r="I24" s="5"/>
      <c r="J24" t="s">
        <v>25</v>
      </c>
      <c r="K24" t="s">
        <v>63</v>
      </c>
      <c r="L24" t="s">
        <v>68</v>
      </c>
      <c r="M24" t="s">
        <v>70</v>
      </c>
      <c r="N24" s="7">
        <v>45989.875372719907</v>
      </c>
      <c r="O24" t="s">
        <v>29</v>
      </c>
      <c r="P24" t="e">
        <v>#N/A</v>
      </c>
      <c r="Q24" t="e">
        <v>#NAME?</v>
      </c>
      <c r="R24" s="8" t="e">
        <v>#NAME?</v>
      </c>
      <c r="S24" t="e">
        <v>#NAME?</v>
      </c>
      <c r="T24" s="4">
        <v>2.2482514381408691E-2</v>
      </c>
      <c r="U24" s="2">
        <v>2509430.7160231899</v>
      </c>
      <c r="V24" s="9">
        <v>168</v>
      </c>
      <c r="W24" s="9">
        <v>106</v>
      </c>
    </row>
    <row r="25" spans="1:23" x14ac:dyDescent="0.25">
      <c r="A25" s="6" t="s">
        <v>112</v>
      </c>
      <c r="B25">
        <v>4127</v>
      </c>
      <c r="C25" s="1">
        <v>599.77001953125</v>
      </c>
      <c r="D25">
        <v>1</v>
      </c>
      <c r="E25" s="2">
        <v>2475250.75</v>
      </c>
      <c r="F25" s="3">
        <f>Ultimus_SupplementalHoldings[[#This Row],[Market Value]]/Ultimus_SupplementalHoldings[[#Totals],[Market Value]]</f>
        <v>2.2176288920484139E-2</v>
      </c>
      <c r="G25" t="s">
        <v>23</v>
      </c>
      <c r="H25" t="s">
        <v>24</v>
      </c>
      <c r="I25" s="5"/>
      <c r="J25" t="s">
        <v>25</v>
      </c>
      <c r="K25" t="s">
        <v>26</v>
      </c>
      <c r="L25" t="s">
        <v>42</v>
      </c>
      <c r="M25" t="s">
        <v>43</v>
      </c>
      <c r="N25" s="7">
        <v>45989.875369907408</v>
      </c>
      <c r="O25" t="s">
        <v>29</v>
      </c>
      <c r="P25" t="e">
        <v>#N/A</v>
      </c>
      <c r="Q25" t="e">
        <v>#NAME?</v>
      </c>
      <c r="R25" s="8" t="e">
        <v>#NAME?</v>
      </c>
      <c r="S25" t="e">
        <v>#NAME?</v>
      </c>
      <c r="T25" s="4">
        <v>2.2176289930939674E-2</v>
      </c>
      <c r="U25" s="2">
        <v>2475250.8627840113</v>
      </c>
      <c r="V25" s="9" t="s">
        <v>82</v>
      </c>
      <c r="W25" s="9" t="s">
        <v>82</v>
      </c>
    </row>
    <row r="26" spans="1:23" x14ac:dyDescent="0.25">
      <c r="A26" s="6" t="s">
        <v>110</v>
      </c>
      <c r="B26">
        <v>9729</v>
      </c>
      <c r="C26" s="1">
        <v>243.60000610351563</v>
      </c>
      <c r="D26">
        <v>1</v>
      </c>
      <c r="E26" s="2">
        <v>2369984.5</v>
      </c>
      <c r="F26" s="3">
        <f>Ultimus_SupplementalHoldings[[#This Row],[Market Value]]/Ultimus_SupplementalHoldings[[#Totals],[Market Value]]</f>
        <v>2.1233186580821819E-2</v>
      </c>
      <c r="G26" t="s">
        <v>23</v>
      </c>
      <c r="H26" t="s">
        <v>24</v>
      </c>
      <c r="I26" s="5"/>
      <c r="J26" t="s">
        <v>25</v>
      </c>
      <c r="K26" t="s">
        <v>30</v>
      </c>
      <c r="L26" t="s">
        <v>73</v>
      </c>
      <c r="M26" t="s">
        <v>75</v>
      </c>
      <c r="N26" s="7">
        <v>45989.87536755787</v>
      </c>
      <c r="O26" t="s">
        <v>29</v>
      </c>
      <c r="P26" t="e">
        <v>#N/A</v>
      </c>
      <c r="Q26" t="e">
        <v>#NAME?</v>
      </c>
      <c r="R26" s="8" t="e">
        <v>#NAME?</v>
      </c>
      <c r="S26" t="e">
        <v>#NAME?</v>
      </c>
      <c r="T26" s="4">
        <v>2.123318612575531E-2</v>
      </c>
      <c r="U26" s="2">
        <v>2369984.449206843</v>
      </c>
      <c r="V26" s="9">
        <v>64</v>
      </c>
      <c r="W26" s="9">
        <v>14</v>
      </c>
    </row>
    <row r="27" spans="1:23" x14ac:dyDescent="0.25">
      <c r="A27" s="6" t="s">
        <v>93</v>
      </c>
      <c r="B27">
        <v>22642</v>
      </c>
      <c r="C27" s="1">
        <v>101.58000183105469</v>
      </c>
      <c r="D27">
        <v>1</v>
      </c>
      <c r="E27" s="2">
        <v>2299974.25</v>
      </c>
      <c r="F27" s="3">
        <f>Ultimus_SupplementalHoldings[[#This Row],[Market Value]]/Ultimus_SupplementalHoldings[[#Totals],[Market Value]]</f>
        <v>2.0605950115427221E-2</v>
      </c>
      <c r="G27" t="s">
        <v>23</v>
      </c>
      <c r="H27" t="s">
        <v>24</v>
      </c>
      <c r="I27" s="5"/>
      <c r="J27" t="s">
        <v>25</v>
      </c>
      <c r="K27" t="s">
        <v>47</v>
      </c>
      <c r="L27" t="s">
        <v>55</v>
      </c>
      <c r="M27" t="s">
        <v>57</v>
      </c>
      <c r="N27" s="7">
        <v>45989.875369097223</v>
      </c>
      <c r="O27" t="s">
        <v>29</v>
      </c>
      <c r="P27" t="e">
        <v>#N/A</v>
      </c>
      <c r="Q27" t="e">
        <v>#NAME?</v>
      </c>
      <c r="R27" s="8" t="e">
        <v>#NAME?</v>
      </c>
      <c r="S27" t="e">
        <v>#NAME?</v>
      </c>
      <c r="T27" s="4">
        <v>2.0605951547622681E-2</v>
      </c>
      <c r="U27" s="2">
        <v>2299974.4098573546</v>
      </c>
      <c r="V27" s="9">
        <v>6</v>
      </c>
      <c r="W27" s="9" t="s">
        <v>82</v>
      </c>
    </row>
    <row r="28" spans="1:23" x14ac:dyDescent="0.25">
      <c r="A28" s="6" t="s">
        <v>90</v>
      </c>
      <c r="B28">
        <v>3329</v>
      </c>
      <c r="C28" s="1">
        <v>647.95001220703125</v>
      </c>
      <c r="D28">
        <v>1</v>
      </c>
      <c r="E28" s="2">
        <v>2157025.5</v>
      </c>
      <c r="F28" s="3">
        <f>Ultimus_SupplementalHoldings[[#This Row],[Market Value]]/Ultimus_SupplementalHoldings[[#Totals],[Market Value]]</f>
        <v>1.9325242380737288E-2</v>
      </c>
      <c r="G28" t="s">
        <v>23</v>
      </c>
      <c r="H28" t="s">
        <v>24</v>
      </c>
      <c r="I28" s="5"/>
      <c r="J28" t="s">
        <v>25</v>
      </c>
      <c r="K28" t="s">
        <v>44</v>
      </c>
      <c r="L28" t="s">
        <v>52</v>
      </c>
      <c r="M28" t="s">
        <v>52</v>
      </c>
      <c r="N28" s="7">
        <v>45989.875365856482</v>
      </c>
      <c r="O28" t="s">
        <v>29</v>
      </c>
      <c r="P28" t="e">
        <v>#N/A</v>
      </c>
      <c r="Q28" t="e">
        <v>#NAME?</v>
      </c>
      <c r="R28" s="8" t="e">
        <v>#NAME?</v>
      </c>
      <c r="S28" t="e">
        <v>#NAME?</v>
      </c>
      <c r="T28" s="4">
        <v>1.9325243309140205E-2</v>
      </c>
      <c r="U28" s="2">
        <v>2157025.6036255443</v>
      </c>
      <c r="V28" s="9">
        <v>168</v>
      </c>
      <c r="W28" s="9">
        <v>230</v>
      </c>
    </row>
    <row r="29" spans="1:23" x14ac:dyDescent="0.25">
      <c r="A29" s="6" t="s">
        <v>109</v>
      </c>
      <c r="B29">
        <v>55307</v>
      </c>
      <c r="C29" s="1">
        <v>38.979999542236328</v>
      </c>
      <c r="D29">
        <v>1</v>
      </c>
      <c r="E29" s="2">
        <v>2155866.75</v>
      </c>
      <c r="F29" s="3">
        <f>Ultimus_SupplementalHoldings[[#This Row],[Market Value]]/Ultimus_SupplementalHoldings[[#Totals],[Market Value]]</f>
        <v>1.9314860897250572E-2</v>
      </c>
      <c r="G29" t="s">
        <v>23</v>
      </c>
      <c r="H29" t="s">
        <v>24</v>
      </c>
      <c r="I29" s="5"/>
      <c r="J29" t="s">
        <v>25</v>
      </c>
      <c r="K29" t="s">
        <v>30</v>
      </c>
      <c r="L29" t="s">
        <v>73</v>
      </c>
      <c r="M29" t="s">
        <v>74</v>
      </c>
      <c r="N29" s="7">
        <v>45989.875367280096</v>
      </c>
      <c r="O29" t="s">
        <v>29</v>
      </c>
      <c r="P29" t="e">
        <v>#N/A</v>
      </c>
      <c r="Q29" t="e">
        <v>#NAME?</v>
      </c>
      <c r="R29" s="8" t="e">
        <v>#NAME?</v>
      </c>
      <c r="S29" t="e">
        <v>#NAME?</v>
      </c>
      <c r="T29" s="4">
        <v>1.9314862787723541E-2</v>
      </c>
      <c r="U29" s="2">
        <v>2155866.9610089138</v>
      </c>
      <c r="V29" s="9">
        <v>64</v>
      </c>
      <c r="W29" s="9">
        <v>14</v>
      </c>
    </row>
    <row r="30" spans="1:23" x14ac:dyDescent="0.25">
      <c r="A30" s="6" t="s">
        <v>113</v>
      </c>
      <c r="B30">
        <v>5051</v>
      </c>
      <c r="C30" s="1">
        <v>320.1199951171875</v>
      </c>
      <c r="D30">
        <v>1</v>
      </c>
      <c r="E30" s="2">
        <v>2143942.375</v>
      </c>
      <c r="F30" s="3">
        <f>Ultimus_SupplementalHoldings[[#This Row],[Market Value]]/Ultimus_SupplementalHoldings[[#Totals],[Market Value]]</f>
        <v>1.9208027928834664E-2</v>
      </c>
      <c r="G30" t="s">
        <v>23</v>
      </c>
      <c r="H30" t="s">
        <v>24</v>
      </c>
      <c r="I30" s="5"/>
      <c r="J30" t="s">
        <v>25</v>
      </c>
      <c r="K30" t="s">
        <v>44</v>
      </c>
      <c r="L30" t="s">
        <v>52</v>
      </c>
      <c r="M30" t="s">
        <v>52</v>
      </c>
      <c r="N30" s="7">
        <v>45989.875365312502</v>
      </c>
      <c r="O30" t="s">
        <v>29</v>
      </c>
      <c r="P30" t="e">
        <v>#N/A</v>
      </c>
      <c r="Q30" t="e">
        <v>#NAME?</v>
      </c>
      <c r="R30" s="8" t="e">
        <v>#NAME?</v>
      </c>
      <c r="S30" t="e">
        <v>#NAME?</v>
      </c>
      <c r="T30" s="4">
        <v>1.4486378990113735E-2</v>
      </c>
      <c r="U30" s="2">
        <v>1616926.1046622605</v>
      </c>
      <c r="V30" s="9">
        <v>415</v>
      </c>
      <c r="W30" s="9">
        <v>168</v>
      </c>
    </row>
    <row r="31" spans="1:23" x14ac:dyDescent="0.25">
      <c r="A31" s="6" t="s">
        <v>99</v>
      </c>
      <c r="B31">
        <v>10748</v>
      </c>
      <c r="C31" s="1">
        <v>177</v>
      </c>
      <c r="D31">
        <v>1</v>
      </c>
      <c r="E31" s="2">
        <v>1902396</v>
      </c>
      <c r="F31" s="3">
        <f>Ultimus_SupplementalHoldings[[#This Row],[Market Value]]/Ultimus_SupplementalHoldings[[#Totals],[Market Value]]</f>
        <v>1.7043963459933642E-2</v>
      </c>
      <c r="G31" t="s">
        <v>23</v>
      </c>
      <c r="H31" t="s">
        <v>24</v>
      </c>
      <c r="I31" s="5"/>
      <c r="J31" t="s">
        <v>25</v>
      </c>
      <c r="K31" t="s">
        <v>63</v>
      </c>
      <c r="L31" t="s">
        <v>64</v>
      </c>
      <c r="M31" t="s">
        <v>65</v>
      </c>
      <c r="N31" s="7">
        <v>45989.87537144676</v>
      </c>
      <c r="O31" t="s">
        <v>29</v>
      </c>
      <c r="P31" t="e">
        <v>#N/A</v>
      </c>
      <c r="Q31" t="e">
        <v>#NAME?</v>
      </c>
      <c r="R31" s="8" t="e">
        <v>#NAME?</v>
      </c>
      <c r="S31" t="e">
        <v>#NAME?</v>
      </c>
      <c r="T31" s="4">
        <v>1.7043963074684143E-2</v>
      </c>
      <c r="U31" s="2">
        <v>1902395.9569996081</v>
      </c>
      <c r="V31" s="9">
        <v>64</v>
      </c>
      <c r="W31" s="9">
        <v>230</v>
      </c>
    </row>
    <row r="32" spans="1:23" x14ac:dyDescent="0.25">
      <c r="A32" s="6" t="s">
        <v>85</v>
      </c>
      <c r="B32">
        <v>5421</v>
      </c>
      <c r="C32" s="1">
        <v>246.07000732421875</v>
      </c>
      <c r="D32">
        <v>1</v>
      </c>
      <c r="E32" s="2">
        <v>1333945.5</v>
      </c>
      <c r="F32" s="3">
        <f>Ultimus_SupplementalHoldings[[#This Row],[Market Value]]/Ultimus_SupplementalHoldings[[#Totals],[Market Value]]</f>
        <v>1.1951096595841725E-2</v>
      </c>
      <c r="G32" t="s">
        <v>23</v>
      </c>
      <c r="H32" t="s">
        <v>24</v>
      </c>
      <c r="I32" s="5"/>
      <c r="J32" t="s">
        <v>25</v>
      </c>
      <c r="K32" t="s">
        <v>44</v>
      </c>
      <c r="L32" t="s">
        <v>45</v>
      </c>
      <c r="M32" t="s">
        <v>46</v>
      </c>
      <c r="N32" s="7">
        <v>45989.875365081018</v>
      </c>
      <c r="O32" t="s">
        <v>29</v>
      </c>
      <c r="P32" t="e">
        <v>#N/A</v>
      </c>
      <c r="Q32" t="e">
        <v>#NAME?</v>
      </c>
      <c r="R32" s="8" t="e">
        <v>#NAME?</v>
      </c>
      <c r="S32" t="e">
        <v>#NAME?</v>
      </c>
      <c r="T32" s="4">
        <v>1.195109635591507E-2</v>
      </c>
      <c r="U32" s="2">
        <v>1333945.4732201076</v>
      </c>
      <c r="V32" s="9">
        <v>388</v>
      </c>
      <c r="W32" s="9">
        <v>57</v>
      </c>
    </row>
    <row r="33" spans="1:23" x14ac:dyDescent="0.25">
      <c r="A33" s="6" t="s">
        <v>96</v>
      </c>
      <c r="B33">
        <v>4722</v>
      </c>
      <c r="C33" s="1">
        <v>242.47999572753906</v>
      </c>
      <c r="D33">
        <v>1</v>
      </c>
      <c r="E33" s="2">
        <v>1144990.5</v>
      </c>
      <c r="F33" s="3">
        <f>Ultimus_SupplementalHoldings[[#This Row],[Market Value]]/Ultimus_SupplementalHoldings[[#Totals],[Market Value]]</f>
        <v>1.0258209249794025E-2</v>
      </c>
      <c r="G33" t="s">
        <v>23</v>
      </c>
      <c r="H33" t="s">
        <v>24</v>
      </c>
      <c r="I33" s="5"/>
      <c r="J33" t="s">
        <v>25</v>
      </c>
      <c r="K33" t="s">
        <v>30</v>
      </c>
      <c r="L33" t="s">
        <v>60</v>
      </c>
      <c r="M33" t="s">
        <v>62</v>
      </c>
      <c r="N33" s="7">
        <v>45989.875367048611</v>
      </c>
      <c r="O33" t="s">
        <v>29</v>
      </c>
      <c r="P33" t="e">
        <v>#N/A</v>
      </c>
      <c r="Q33" t="e">
        <v>#NAME?</v>
      </c>
      <c r="R33" s="8" t="e">
        <v>#NAME?</v>
      </c>
      <c r="S33" t="e">
        <v>#NAME?</v>
      </c>
      <c r="T33" s="4">
        <v>1.0258209891617298E-2</v>
      </c>
      <c r="U33" s="2">
        <v>1144990.5716383858</v>
      </c>
      <c r="V33" s="9">
        <v>78</v>
      </c>
      <c r="W33" s="9">
        <v>182</v>
      </c>
    </row>
    <row r="34" spans="1:23" x14ac:dyDescent="0.25">
      <c r="A34" s="6"/>
      <c r="C34" s="10"/>
      <c r="E34" s="11">
        <f>SUM(Ultimus_SupplementalHoldings[Market Value])</f>
        <v>111616995.921875</v>
      </c>
      <c r="F34" s="12"/>
      <c r="I34" s="5"/>
      <c r="N34" s="7"/>
      <c r="R34" s="8"/>
      <c r="T34" s="12"/>
      <c r="U34" s="11"/>
      <c r="V34" s="13"/>
      <c r="W34" s="13"/>
    </row>
    <row r="47" spans="1:23" s="9" customFormat="1" x14ac:dyDescent="0.25">
      <c r="A47"/>
      <c r="B47"/>
      <c r="C47" s="1"/>
      <c r="D47"/>
      <c r="E47" s="2"/>
      <c r="F47" s="4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 s="4"/>
      <c r="V47" s="2"/>
    </row>
    <row r="48" spans="1:23" s="9" customFormat="1" x14ac:dyDescent="0.25">
      <c r="A48"/>
      <c r="B48"/>
      <c r="C48" s="1"/>
      <c r="D48"/>
      <c r="E48" s="2"/>
      <c r="F48" s="4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 s="4"/>
      <c r="V48" s="2"/>
    </row>
    <row r="49" spans="1:22" s="9" customFormat="1" x14ac:dyDescent="0.25">
      <c r="A49"/>
      <c r="B49"/>
      <c r="C49" s="1"/>
      <c r="D49"/>
      <c r="E49" s="2"/>
      <c r="F49" s="4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 s="4"/>
      <c r="V49" s="2"/>
    </row>
  </sheetData>
  <conditionalFormatting sqref="T2:U33 U34:V87">
    <cfRule type="expression" dxfId="3" priority="22">
      <formula>#REF!&lt;&gt;""</formula>
    </cfRule>
  </conditionalFormatting>
  <conditionalFormatting sqref="V2:V33">
    <cfRule type="expression" dxfId="2" priority="26">
      <formula>IF(AND(#REF!&lt;0,$V2&lt;31),TRUE,FALSE)</formula>
    </cfRule>
  </conditionalFormatting>
  <conditionalFormatting sqref="W2:W33">
    <cfRule type="expression" dxfId="1" priority="28">
      <formula>IF(AND(#REF!&gt;0,$W2&lt;31),TRUE,FALSE)</formula>
    </cfRule>
  </conditionalFormatting>
  <conditionalFormatting sqref="W34:W87">
    <cfRule type="expression" dxfId="0" priority="39">
      <formula>IF(AND(#REF!&lt;0,$W34&lt;31),TRUE,FALSE)</formula>
    </cfRule>
  </conditionalFormatting>
  <pageMargins left="0.75" right="0.75" top="0.75" bottom="0.5" header="0.5" footer="0.75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0 E A A B Q S w M E F A A C A A g A J 2 U 9 X A Y q j Q u k A A A A 9 g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4 W F M / Z E l N O J s g z A 1 + B j X u f 7 Q / k 6 7 5 2 f a e F h n C X c z J F T t 4 f x A N Q S w M E F A A C A A g A J 2 U 9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l P V y + L F T z V w E A A L M C A A A T A B w A R m 9 y b X V s Y X M v U 2 V j d G l v b j E u b S C i G A A o o B Q A A A A A A A A A A A A A A A A A A A A A A A A A A A C F U U 1 r h D A Q v Q v + h 5 B e F K x 0 e 1 0 8 L K 5 L e 2 g L 1 d K C y B L j u M r G x E 1 i P 5 D 9 7 4 3 V s q W V b i 6 B e f P e m z e j g O p a c B S P / 2 J p W 7 a l K i K h Q E 9 M 1 0 2 n t n H X t g w a 4 J q w G 8 G K m u 8 U C h A D b V v I v F h 0 k o K p x A f m r 4 k m O V H g Y H V g l 6 0 U h V 8 2 1 G e C E o Y 9 h K N k g 1 1 v J B a 5 2 J 4 x G b X 7 N K Y V N C T A h o K 9 W w 1 N g P 9 j 4 u y Y D p N k k 9 M F 3 t R M w 5 D q U b y p a 2 y k E 5 I z 8 G N g J v p Q d M 6 N 4 y E g t E J O u q J U d F y j p K Z 7 k J n R w p u 7 8 A W 7 7 r z d r N u f k S b 5 N C r L 4 R i v g E w C G N T j h / V 6 l U S u b d V 8 3 u D n 2 a b u 2 Q t F 7 x S Y H 3 Z S m m T P Q u 5 z I f a O 2 6 f 3 p I E A T 9 R h e 6 H g 2 v S c F h h W h O + M f P L R w i l Q I g l X p Z B N K F j X 8 A F U z m j n 9 T 0 e q w u T T R s E F S b Q 8 f i 9 p Q k 0 W r / U + 6 v B / w v M T p m n y v I T U E s B A i 0 A F A A C A A g A J 2 U 9 X A Y q j Q u k A A A A 9 g A A A B I A A A A A A A A A A A A A A A A A A A A A A E N v b m Z p Z y 9 Q Y W N r Y W d l L n h t b F B L A Q I t A B Q A A g A I A C d l P V w P y u m r p A A A A O k A A A A T A A A A A A A A A A A A A A A A A P A A A A B b Q 2 9 u d G V u d F 9 U e X B l c 1 0 u e G 1 s U E s B A i 0 A F A A C A A g A J 2 U 9 X L 4 s V P N X A Q A A s w I A A B M A A A A A A A A A A A A A A A A A 4 Q E A A E Z v c m 1 1 b G F z L 1 N l Y 3 R p b 2 4 x L m 1 Q S w U G A A A A A A M A A w D C A A A A h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4 C A A A A A A A A C + I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s d G l t d X N f U 3 V w c G x l b W V u d G F s S G 9 s Z G l u Z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V s d G l t d X N f U 3 V w c G x l b W V u d G F s S G 9 s Z G l u Z 3 M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J b X B v c n Q g Z n J v b S B E Q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M 1 M 2 F l Z T Y x Y i 1 j O W R j L T Q y Z T Y t Y j E 2 N C 1 h M j R i M j g 3 Y j A 2 M 2 E i I C 8 + P E V u d H J 5 I F R 5 c G U 9 I k Z p b G x M Y X N 0 V X B k Y X R l Z C I g V m F s d W U 9 I m Q y M D I 2 L T A x L T I 5 V D E 3 O j Q w O j E 1 L j I 1 M T A 5 N D J a I i A v P j x F b n R y e S B U e X B l P S J G a W x s Q 2 9 s d W 1 u V H l w Z X M i I F Z h b H V l P S J z Q 1 F Z R 0 J n W U d C Z z R P R G c 0 T 0 J n W U p C Z 1 l H Q m d j R y I g L z 4 8 R W 5 0 c n k g V H l w Z T 0 i R m l s b E N v b H V t b k 5 h b W V z I i B W Y W x 1 Z T 0 i c 1 s m c X V v d D t F Z m Z l Y 3 R p d m U g R G F 0 Z S Z x d W 9 0 O y w m c X V v d D t B Y 2 N v d W 5 0 I E 5 h b W U m c X V v d D s s J n F 1 b 3 Q 7 Q W N j b 3 V u d C B D d X N p c C Z x d W 9 0 O y w m c X V v d D t B Y 2 N v d W 5 0 I F R p Y 2 t l c i Z x d W 9 0 O y w m c X V v d D t T Z W N 1 c m l 0 e S B O d W 1 i Z X I m c X V v d D s s J n F 1 b 3 Q 7 V G l j a 2 V y J n F 1 b 3 Q 7 L C Z x d W 9 0 O 1 N l Y 3 V y a X R 5 I E R l c 2 N y a X B 0 a W 9 u J n F 1 b 3 Q 7 L C Z x d W 9 0 O 1 N o Y X J l c y A v I E N v b n R y Y W N 0 c y Z x d W 9 0 O y w m c X V v d D t Q c m l j Z S Z x d W 9 0 O y w m c X V v d D t F e G N o Y W 5 n Z S B S Y X R l J n F 1 b 3 Q 7 L C Z x d W 9 0 O 0 1 h c m t l d C B W Y W x 1 Z S Z x d W 9 0 O y w m c X V v d D t Q Z X J j Z W 5 0 X 0 1 h c m t l d F 9 W Y W x 1 Z S Z x d W 9 0 O y w m c X V v d D t D d X J y Z W 5 j e S Z x d W 9 0 O y w m c X V v d D t D b 3 V u d H J 5 J n F 1 b 3 Q 7 L C Z x d W 9 0 O 0 1 h d H V y a X R 5 I C 8 g R X h w a X J h d G l v b i B E Y X R l J n F 1 b 3 Q 7 L C Z x d W 9 0 O 1 N l Z 2 1 l b n Q m c X V v d D s s J n F 1 b 3 Q 7 Q 2 F 0 Z W d v c n k m c X V v d D s s J n F 1 b 3 Q 7 U 2 V j d G 9 y J n F 1 b 3 Q 7 L C Z x d W 9 0 O 0 l u Z H V z d H J 5 J n F 1 b 3 Q 7 L C Z x d W 9 0 O 2 1 v Z G R h d G V 0 a W 1 l J n F 1 b 3 Q 7 L C Z x d W 9 0 O 3 N v d X J j Z S Z x d W 9 0 O 1 0 i I C 8 + P E V u d H J 5 I F R 5 c G U 9 I k Z p b G x T d G F 0 d X M i I F Z h b H V l P S J z Q 2 9 t c G x l d G U i I C 8 + P E V u d H J 5 I F R 5 c G U 9 I k Z p b G x F c n J v c k N v d W 5 0 I i B W Y W x 1 Z T 0 i b D A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b H R p b X V z X 1 N 1 c H B s Z W 1 l b n R h b E h v b G R p b m d z L 0 F 1 d G 9 S Z W 1 v d m V k Q 2 9 s d W 1 u c z E u e 0 V m Z m V j d G l 2 Z S B E Y X R l L D B 9 J n F 1 b 3 Q 7 L C Z x d W 9 0 O 1 N l Y 3 R p b 2 4 x L 1 V s d G l t d X N f U 3 V w c G x l b W V u d G F s S G 9 s Z G l u Z 3 M v Q X V 0 b 1 J l b W 9 2 Z W R D b 2 x 1 b W 5 z M S 5 7 Q W N j b 3 V u d C B O Y W 1 l L D F 9 J n F 1 b 3 Q 7 L C Z x d W 9 0 O 1 N l Y 3 R p b 2 4 x L 1 V s d G l t d X N f U 3 V w c G x l b W V u d G F s S G 9 s Z G l u Z 3 M v Q X V 0 b 1 J l b W 9 2 Z W R D b 2 x 1 b W 5 z M S 5 7 Q W N j b 3 V u d C B D d X N p c C w y f S Z x d W 9 0 O y w m c X V v d D t T Z W N 0 a W 9 u M S 9 V b H R p b X V z X 1 N 1 c H B s Z W 1 l b n R h b E h v b G R p b m d z L 0 F 1 d G 9 S Z W 1 v d m V k Q 2 9 s d W 1 u c z E u e 0 F j Y 2 9 1 b n Q g V G l j a 2 V y L D N 9 J n F 1 b 3 Q 7 L C Z x d W 9 0 O 1 N l Y 3 R p b 2 4 x L 1 V s d G l t d X N f U 3 V w c G x l b W V u d G F s S G 9 s Z G l u Z 3 M v Q X V 0 b 1 J l b W 9 2 Z W R D b 2 x 1 b W 5 z M S 5 7 U 2 V j d X J p d H k g T n V t Y m V y L D R 9 J n F 1 b 3 Q 7 L C Z x d W 9 0 O 1 N l Y 3 R p b 2 4 x L 1 V s d G l t d X N f U 3 V w c G x l b W V u d G F s S G 9 s Z G l u Z 3 M v Q X V 0 b 1 J l b W 9 2 Z W R D b 2 x 1 b W 5 z M S 5 7 V G l j a 2 V y L D V 9 J n F 1 b 3 Q 7 L C Z x d W 9 0 O 1 N l Y 3 R p b 2 4 x L 1 V s d G l t d X N f U 3 V w c G x l b W V u d G F s S G 9 s Z G l u Z 3 M v Q X V 0 b 1 J l b W 9 2 Z W R D b 2 x 1 b W 5 z M S 5 7 U 2 V j d X J p d H k g R G V z Y 3 J p c H R p b 2 4 s N n 0 m c X V v d D s s J n F 1 b 3 Q 7 U 2 V j d G l v b j E v V W x 0 a W 1 1 c 1 9 T d X B w b G V t Z W 5 0 Y W x I b 2 x k a W 5 n c y 9 B d X R v U m V t b 3 Z l Z E N v b H V t b n M x L n t T a G F y Z X M g L y B D b 2 5 0 c m F j d H M s N 3 0 m c X V v d D s s J n F 1 b 3 Q 7 U 2 V j d G l v b j E v V W x 0 a W 1 1 c 1 9 T d X B w b G V t Z W 5 0 Y W x I b 2 x k a W 5 n c y 9 B d X R v U m V t b 3 Z l Z E N v b H V t b n M x L n t Q c m l j Z S w 4 f S Z x d W 9 0 O y w m c X V v d D t T Z W N 0 a W 9 u M S 9 V b H R p b X V z X 1 N 1 c H B s Z W 1 l b n R h b E h v b G R p b m d z L 0 F 1 d G 9 S Z W 1 v d m V k Q 2 9 s d W 1 u c z E u e 0 V 4 Y 2 h h b m d l I F J h d G U s O X 0 m c X V v d D s s J n F 1 b 3 Q 7 U 2 V j d G l v b j E v V W x 0 a W 1 1 c 1 9 T d X B w b G V t Z W 5 0 Y W x I b 2 x k a W 5 n c y 9 B d X R v U m V t b 3 Z l Z E N v b H V t b n M x L n t N Y X J r Z X Q g V m F s d W U s M T B 9 J n F 1 b 3 Q 7 L C Z x d W 9 0 O 1 N l Y 3 R p b 2 4 x L 1 V s d G l t d X N f U 3 V w c G x l b W V u d G F s S G 9 s Z G l u Z 3 M v Q X V 0 b 1 J l b W 9 2 Z W R D b 2 x 1 b W 5 z M S 5 7 U G V y Y 2 V u d F 9 N Y X J r Z X R f V m F s d W U s M T F 9 J n F 1 b 3 Q 7 L C Z x d W 9 0 O 1 N l Y 3 R p b 2 4 x L 1 V s d G l t d X N f U 3 V w c G x l b W V u d G F s S G 9 s Z G l u Z 3 M v Q X V 0 b 1 J l b W 9 2 Z W R D b 2 x 1 b W 5 z M S 5 7 Q 3 V y c m V u Y 3 k s M T J 9 J n F 1 b 3 Q 7 L C Z x d W 9 0 O 1 N l Y 3 R p b 2 4 x L 1 V s d G l t d X N f U 3 V w c G x l b W V u d G F s S G 9 s Z G l u Z 3 M v Q X V 0 b 1 J l b W 9 2 Z W R D b 2 x 1 b W 5 z M S 5 7 Q 2 9 1 b n R y e S w x M 3 0 m c X V v d D s s J n F 1 b 3 Q 7 U 2 V j d G l v b j E v V W x 0 a W 1 1 c 1 9 T d X B w b G V t Z W 5 0 Y W x I b 2 x k a W 5 n c y 9 B d X R v U m V t b 3 Z l Z E N v b H V t b n M x L n t N Y X R 1 c m l 0 e S A v I E V 4 c G l y Y X R p b 2 4 g R G F 0 Z S w x N H 0 m c X V v d D s s J n F 1 b 3 Q 7 U 2 V j d G l v b j E v V W x 0 a W 1 1 c 1 9 T d X B w b G V t Z W 5 0 Y W x I b 2 x k a W 5 n c y 9 B d X R v U m V t b 3 Z l Z E N v b H V t b n M x L n t T Z W d t Z W 5 0 L D E 1 f S Z x d W 9 0 O y w m c X V v d D t T Z W N 0 a W 9 u M S 9 V b H R p b X V z X 1 N 1 c H B s Z W 1 l b n R h b E h v b G R p b m d z L 0 F 1 d G 9 S Z W 1 v d m V k Q 2 9 s d W 1 u c z E u e 0 N h d G V n b 3 J 5 L D E 2 f S Z x d W 9 0 O y w m c X V v d D t T Z W N 0 a W 9 u M S 9 V b H R p b X V z X 1 N 1 c H B s Z W 1 l b n R h b E h v b G R p b m d z L 0 F 1 d G 9 S Z W 1 v d m V k Q 2 9 s d W 1 u c z E u e 1 N l Y 3 R v c i w x N 3 0 m c X V v d D s s J n F 1 b 3 Q 7 U 2 V j d G l v b j E v V W x 0 a W 1 1 c 1 9 T d X B w b G V t Z W 5 0 Y W x I b 2 x k a W 5 n c y 9 B d X R v U m V t b 3 Z l Z E N v b H V t b n M x L n t J b m R 1 c 3 R y e S w x O H 0 m c X V v d D s s J n F 1 b 3 Q 7 U 2 V j d G l v b j E v V W x 0 a W 1 1 c 1 9 T d X B w b G V t Z W 5 0 Y W x I b 2 x k a W 5 n c y 9 B d X R v U m V t b 3 Z l Z E N v b H V t b n M x L n t t b 2 R k Y X R l d G l t Z S w x O X 0 m c X V v d D s s J n F 1 b 3 Q 7 U 2 V j d G l v b j E v V W x 0 a W 1 1 c 1 9 T d X B w b G V t Z W 5 0 Y W x I b 2 x k a W 5 n c y 9 B d X R v U m V t b 3 Z l Z E N v b H V t b n M x L n t z b 3 V y Y 2 U s M j B 9 J n F 1 b 3 Q 7 X S w m c X V v d D t D b 2 x 1 b W 5 D b 3 V u d C Z x d W 9 0 O z o y M S w m c X V v d D t L Z X l D b 2 x 1 b W 5 O Y W 1 l c y Z x d W 9 0 O z p b X S w m c X V v d D t D b 2 x 1 b W 5 J Z G V u d G l 0 a W V z J n F 1 b 3 Q 7 O l s m c X V v d D t T Z W N 0 a W 9 u M S 9 V b H R p b X V z X 1 N 1 c H B s Z W 1 l b n R h b E h v b G R p b m d z L 0 F 1 d G 9 S Z W 1 v d m V k Q 2 9 s d W 1 u c z E u e 0 V m Z m V j d G l 2 Z S B E Y X R l L D B 9 J n F 1 b 3 Q 7 L C Z x d W 9 0 O 1 N l Y 3 R p b 2 4 x L 1 V s d G l t d X N f U 3 V w c G x l b W V u d G F s S G 9 s Z G l u Z 3 M v Q X V 0 b 1 J l b W 9 2 Z W R D b 2 x 1 b W 5 z M S 5 7 Q W N j b 3 V u d C B O Y W 1 l L D F 9 J n F 1 b 3 Q 7 L C Z x d W 9 0 O 1 N l Y 3 R p b 2 4 x L 1 V s d G l t d X N f U 3 V w c G x l b W V u d G F s S G 9 s Z G l u Z 3 M v Q X V 0 b 1 J l b W 9 2 Z W R D b 2 x 1 b W 5 z M S 5 7 Q W N j b 3 V u d C B D d X N p c C w y f S Z x d W 9 0 O y w m c X V v d D t T Z W N 0 a W 9 u M S 9 V b H R p b X V z X 1 N 1 c H B s Z W 1 l b n R h b E h v b G R p b m d z L 0 F 1 d G 9 S Z W 1 v d m V k Q 2 9 s d W 1 u c z E u e 0 F j Y 2 9 1 b n Q g V G l j a 2 V y L D N 9 J n F 1 b 3 Q 7 L C Z x d W 9 0 O 1 N l Y 3 R p b 2 4 x L 1 V s d G l t d X N f U 3 V w c G x l b W V u d G F s S G 9 s Z G l u Z 3 M v Q X V 0 b 1 J l b W 9 2 Z W R D b 2 x 1 b W 5 z M S 5 7 U 2 V j d X J p d H k g T n V t Y m V y L D R 9 J n F 1 b 3 Q 7 L C Z x d W 9 0 O 1 N l Y 3 R p b 2 4 x L 1 V s d G l t d X N f U 3 V w c G x l b W V u d G F s S G 9 s Z G l u Z 3 M v Q X V 0 b 1 J l b W 9 2 Z W R D b 2 x 1 b W 5 z M S 5 7 V G l j a 2 V y L D V 9 J n F 1 b 3 Q 7 L C Z x d W 9 0 O 1 N l Y 3 R p b 2 4 x L 1 V s d G l t d X N f U 3 V w c G x l b W V u d G F s S G 9 s Z G l u Z 3 M v Q X V 0 b 1 J l b W 9 2 Z W R D b 2 x 1 b W 5 z M S 5 7 U 2 V j d X J p d H k g R G V z Y 3 J p c H R p b 2 4 s N n 0 m c X V v d D s s J n F 1 b 3 Q 7 U 2 V j d G l v b j E v V W x 0 a W 1 1 c 1 9 T d X B w b G V t Z W 5 0 Y W x I b 2 x k a W 5 n c y 9 B d X R v U m V t b 3 Z l Z E N v b H V t b n M x L n t T a G F y Z X M g L y B D b 2 5 0 c m F j d H M s N 3 0 m c X V v d D s s J n F 1 b 3 Q 7 U 2 V j d G l v b j E v V W x 0 a W 1 1 c 1 9 T d X B w b G V t Z W 5 0 Y W x I b 2 x k a W 5 n c y 9 B d X R v U m V t b 3 Z l Z E N v b H V t b n M x L n t Q c m l j Z S w 4 f S Z x d W 9 0 O y w m c X V v d D t T Z W N 0 a W 9 u M S 9 V b H R p b X V z X 1 N 1 c H B s Z W 1 l b n R h b E h v b G R p b m d z L 0 F 1 d G 9 S Z W 1 v d m V k Q 2 9 s d W 1 u c z E u e 0 V 4 Y 2 h h b m d l I F J h d G U s O X 0 m c X V v d D s s J n F 1 b 3 Q 7 U 2 V j d G l v b j E v V W x 0 a W 1 1 c 1 9 T d X B w b G V t Z W 5 0 Y W x I b 2 x k a W 5 n c y 9 B d X R v U m V t b 3 Z l Z E N v b H V t b n M x L n t N Y X J r Z X Q g V m F s d W U s M T B 9 J n F 1 b 3 Q 7 L C Z x d W 9 0 O 1 N l Y 3 R p b 2 4 x L 1 V s d G l t d X N f U 3 V w c G x l b W V u d G F s S G 9 s Z G l u Z 3 M v Q X V 0 b 1 J l b W 9 2 Z W R D b 2 x 1 b W 5 z M S 5 7 U G V y Y 2 V u d F 9 N Y X J r Z X R f V m F s d W U s M T F 9 J n F 1 b 3 Q 7 L C Z x d W 9 0 O 1 N l Y 3 R p b 2 4 x L 1 V s d G l t d X N f U 3 V w c G x l b W V u d G F s S G 9 s Z G l u Z 3 M v Q X V 0 b 1 J l b W 9 2 Z W R D b 2 x 1 b W 5 z M S 5 7 Q 3 V y c m V u Y 3 k s M T J 9 J n F 1 b 3 Q 7 L C Z x d W 9 0 O 1 N l Y 3 R p b 2 4 x L 1 V s d G l t d X N f U 3 V w c G x l b W V u d G F s S G 9 s Z G l u Z 3 M v Q X V 0 b 1 J l b W 9 2 Z W R D b 2 x 1 b W 5 z M S 5 7 Q 2 9 1 b n R y e S w x M 3 0 m c X V v d D s s J n F 1 b 3 Q 7 U 2 V j d G l v b j E v V W x 0 a W 1 1 c 1 9 T d X B w b G V t Z W 5 0 Y W x I b 2 x k a W 5 n c y 9 B d X R v U m V t b 3 Z l Z E N v b H V t b n M x L n t N Y X R 1 c m l 0 e S A v I E V 4 c G l y Y X R p b 2 4 g R G F 0 Z S w x N H 0 m c X V v d D s s J n F 1 b 3 Q 7 U 2 V j d G l v b j E v V W x 0 a W 1 1 c 1 9 T d X B w b G V t Z W 5 0 Y W x I b 2 x k a W 5 n c y 9 B d X R v U m V t b 3 Z l Z E N v b H V t b n M x L n t T Z W d t Z W 5 0 L D E 1 f S Z x d W 9 0 O y w m c X V v d D t T Z W N 0 a W 9 u M S 9 V b H R p b X V z X 1 N 1 c H B s Z W 1 l b n R h b E h v b G R p b m d z L 0 F 1 d G 9 S Z W 1 v d m V k Q 2 9 s d W 1 u c z E u e 0 N h d G V n b 3 J 5 L D E 2 f S Z x d W 9 0 O y w m c X V v d D t T Z W N 0 a W 9 u M S 9 V b H R p b X V z X 1 N 1 c H B s Z W 1 l b n R h b E h v b G R p b m d z L 0 F 1 d G 9 S Z W 1 v d m V k Q 2 9 s d W 1 u c z E u e 1 N l Y 3 R v c i w x N 3 0 m c X V v d D s s J n F 1 b 3 Q 7 U 2 V j d G l v b j E v V W x 0 a W 1 1 c 1 9 T d X B w b G V t Z W 5 0 Y W x I b 2 x k a W 5 n c y 9 B d X R v U m V t b 3 Z l Z E N v b H V t b n M x L n t J b m R 1 c 3 R y e S w x O H 0 m c X V v d D s s J n F 1 b 3 Q 7 U 2 V j d G l v b j E v V W x 0 a W 1 1 c 1 9 T d X B w b G V t Z W 5 0 Y W x I b 2 x k a W 5 n c y 9 B d X R v U m V t b 3 Z l Z E N v b H V t b n M x L n t t b 2 R k Y X R l d G l t Z S w x O X 0 m c X V v d D s s J n F 1 b 3 Q 7 U 2 V j d G l v b j E v V W x 0 a W 1 1 c 1 9 T d X B w b G V t Z W 5 0 Y W x I b 2 x k a W 5 n c y 9 B d X R v U m V t b 3 Z l Z E N v b H V t b n M x L n t z b 3 V y Y 2 U s M j B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G a W x s Q 2 9 1 b n Q i I F Z h b H V l P S J s M z Q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V b H R p b X V z X 1 N 1 c H B s Z W 1 l b n R h b E h v b G R p b m d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s d G l t d X N f U 3 V w c G x l b W V u d G F s S G 9 s Z G l u Z 3 M v Z G J v X 1 V s d G l t d X N f U 3 V w c G x l b W V u d G F s S G 9 s Z G l u Z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b H R p b X V z X 1 N 1 c H B s Z W 1 l b n R h b E h v b G R p b m d z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b H R p b X V z X 1 N 1 c H B s Z W 1 l b n R h b E h v b G R p b m d z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P R E R B V E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E Y X R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X V l c n l J R C I g V m F s d W U 9 I n N j O D Q 1 Y j d i N C 0 4 O D c 2 L T Q 5 N W M t Y W M 1 Y y 0 0 M z c y Z G E w N W U y O G I i I C 8 + P E V u d H J 5 I F R 5 c G U 9 I k Z p b G x M Y X N 0 V X B k Y X R l Z C I g V m F s d W U 9 I m Q y M D I 2 L T A x L T I 5 V D E 3 O j Q x O j E 0 L j U 0 N j A x N T R a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T 0 R E Q V R F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U 0 9 E R E F U R S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T 0 R E Q V R F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P R E R B V E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T 0 R E Q V R F L 0 N v b H V t b j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B t S t 3 b / p C U i 9 5 Z J l O 5 A Z 2 Q A A A A A C A A A A A A A Q Z g A A A A E A A C A A A A A y y I 7 a E 7 G 2 G 5 Z U r z u N N f i D X k + E 3 x K 7 h I J 1 C a 8 h U V j q j A A A A A A O g A A A A A I A A C A A A A A H Z 8 G r h a U 7 F m m K p 1 q z 6 n / n p o M j v B 8 a H k n s / o f B N L Q Z 0 l A A A A C k b c q c 8 Z A t F g S B 3 q p j H 8 f m Z 9 R X 9 O C y R U c H W E V A i S R T T o k b 8 + e Y c 6 K F B m K z c 4 m p T q b D s j 2 J g H j T u U Y Y w 7 D P p 4 w r E v X M 4 k j 2 B 5 v Q 8 x U R e P X x H U A A A A C m T y C 0 U N z 5 u s 8 v 2 t V O o T J 3 K V g L Y O U + z G R 8 5 y s j d A t l Z z I I X i 1 y t / 3 h l + W Y X t h x p e 2 p W i i b c e e z o 0 P F Z s n J y m / U < / D a t a M a s h u p > 
</file>

<file path=customXml/itemProps1.xml><?xml version="1.0" encoding="utf-8"?>
<ds:datastoreItem xmlns:ds="http://schemas.openxmlformats.org/officeDocument/2006/customXml" ds:itemID="{BC190487-CF03-43BB-9CAE-E46813B108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 from DB</vt:lpstr>
    </vt:vector>
  </TitlesOfParts>
  <Company>First Manhattan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Clammer, Ben</dc:creator>
  <cp:lastModifiedBy>Clammer, Ben</cp:lastModifiedBy>
  <dcterms:created xsi:type="dcterms:W3CDTF">2026-01-29T17:41:14Z</dcterms:created>
  <dcterms:modified xsi:type="dcterms:W3CDTF">2026-01-30T18:11:38Z</dcterms:modified>
</cp:coreProperties>
</file>