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mc.local\dfs\home\bclammer\Desktop\"/>
    </mc:Choice>
  </mc:AlternateContent>
  <xr:revisionPtr revIDLastSave="0" documentId="8_{713FF762-1739-4972-8210-58BAF7E054FA}" xr6:coauthVersionLast="47" xr6:coauthVersionMax="47" xr10:uidLastSave="{00000000-0000-0000-0000-000000000000}"/>
  <bookViews>
    <workbookView xWindow="-120" yWindow="-120" windowWidth="29040" windowHeight="15720" xr2:uid="{E550979E-0CE0-4E9E-8E8F-BEA91FC99CE7}"/>
  </bookViews>
  <sheets>
    <sheet name="Import from DB" sheetId="2" r:id="rId1"/>
    <sheet name="Sheet1" sheetId="1" r:id="rId2"/>
  </sheets>
  <externalReferences>
    <externalReference r:id="rId3"/>
  </externalReferences>
  <definedNames>
    <definedName name="_xlnm._FilterDatabase" localSheetId="0" hidden="1">'Import from DB'!#REF!</definedName>
    <definedName name="CUSIP">'[1]Reference Data'!$A:$B</definedName>
    <definedName name="ExternalData_3" localSheetId="0" hidden="1">'Import from DB'!$B$1:$B$30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NAV">'[1]Control Sheet'!$B$8</definedName>
    <definedName name="SODDATE">'[1]Control Sheet'!$B$6</definedName>
    <definedName name="TRADECOLUMN">'Import from DB'!#REF!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1" i="1" l="1"/>
  <c r="G12" i="1"/>
  <c r="G11" i="1"/>
  <c r="I7" i="1"/>
  <c r="H12" i="1" s="1"/>
  <c r="F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100D717-1F58-4893-9EC7-BFFF5EF69F0C}" keepAlive="1" name="Query - SODDATE" description="Connection to the 'SODDATE' query in the workbook." type="5" refreshedVersion="0" background="1">
    <dbPr connection="Provider=Microsoft.Mashup.OleDb.1;Data Source=$Workbook$;Location=SODDATE;Extended Properties=&quot;&quot;" command="SELECT * FROM [SODDATE]"/>
  </connection>
  <connection id="2" xr16:uid="{7411FC70-68B3-4E8C-BD48-2AC8BC890698}" keepAlive="1" name="Query - Ultimus_SupplementalHoldings" description="Connection to the 'Ultimus_SupplementalHoldings' query in the workbook." type="5" refreshedVersion="8" saveData="1">
    <dbPr connection="Provider=Microsoft.Mashup.OleDb.1;Data Source=$Workbook$;Location=Ultimus_SupplementalHoldings;Extended Properties=&quot;&quot;" command="SELECT * FROM [Ultimus_SupplementalHoldings]"/>
  </connection>
</connections>
</file>

<file path=xl/sharedStrings.xml><?xml version="1.0" encoding="utf-8"?>
<sst xmlns="http://schemas.openxmlformats.org/spreadsheetml/2006/main" count="4294965678" uniqueCount="34">
  <si>
    <t>starcraft</t>
  </si>
  <si>
    <t>slide</t>
  </si>
  <si>
    <t>Parent Ticker</t>
  </si>
  <si>
    <t>Percent_Market_Value</t>
  </si>
  <si>
    <t>GE</t>
  </si>
  <si>
    <t>KKR</t>
  </si>
  <si>
    <t>LIN</t>
  </si>
  <si>
    <t>CASH</t>
  </si>
  <si>
    <t>HON</t>
  </si>
  <si>
    <t>AMZN</t>
  </si>
  <si>
    <t>UNH</t>
  </si>
  <si>
    <t>BRK.A</t>
  </si>
  <si>
    <t>CB</t>
  </si>
  <si>
    <t>GOOGL</t>
  </si>
  <si>
    <t>META</t>
  </si>
  <si>
    <t>UBER</t>
  </si>
  <si>
    <t>DHR</t>
  </si>
  <si>
    <t>BSX</t>
  </si>
  <si>
    <t>AZO</t>
  </si>
  <si>
    <t>ORLY</t>
  </si>
  <si>
    <t>AVGO</t>
  </si>
  <si>
    <t>INTC</t>
  </si>
  <si>
    <t>NVDA</t>
  </si>
  <si>
    <t>AMAT</t>
  </si>
  <si>
    <t>ASML</t>
  </si>
  <si>
    <t>BL</t>
  </si>
  <si>
    <t>CRM</t>
  </si>
  <si>
    <t>SNPS</t>
  </si>
  <si>
    <t>MSFT</t>
  </si>
  <si>
    <t>ORCL</t>
  </si>
  <si>
    <t>V</t>
  </si>
  <si>
    <t>SPGI</t>
  </si>
  <si>
    <t>GEV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</si>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</sst>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Border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1"/>
    <xf numFmtId="10" fontId="0" fillId="0" borderId="0" xfId="3" applyNumberFormat="1" applyFont="1"/>
    <xf numFmtId="10" fontId="0" fillId="0" borderId="0" xfId="3" applyNumberFormat="1" applyFont="1" applyFill="1" applyAlignment="1" applyProtection="1"/>
    <xf numFmtId="0" fontId="2" fillId="0" borderId="0" xfId="1" applyFont="1"/>
    <xf numFmtId="10" fontId="1" fillId="0" borderId="0" xfId="1" applyNumberFormat="1"/>
  </cellXfs>
  <cellStyles count="4">
    <cellStyle name="Currency 2" xfId="2" xr:uid="{3317FA8F-409C-4AE1-9E55-C84DAC0CFBCA}"/>
    <cellStyle name="Normal" xfId="0" builtinId="0"/>
    <cellStyle name="Normal 2" xfId="1" xr:uid="{7F566CD8-6F80-4345-BC54-C494D27880BF}"/>
    <cellStyle name="Percent 2" xfId="3" xr:uid="{524E47CF-B832-411E-88FA-706121C481A9}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TF\Trading\ETF_Import_and_Trade_File-v2.xlsm" TargetMode="External"/><Relationship Id="rId1" Type="http://schemas.openxmlformats.org/officeDocument/2006/relationships/externalLinkPath" Target="file:///G:\ETF\Trading\ETF_Import_and_Trade_File-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ort from DB"/>
      <sheetName val="TaxLots"/>
      <sheetName val="Control Sheet"/>
      <sheetName val="P&amp;L"/>
      <sheetName val="Reference Data"/>
      <sheetName val="PIVOT_TRANSACTIONS"/>
      <sheetName val="Ultimus_Transactions"/>
      <sheetName val="Ultimus_TaxLots"/>
      <sheetName val="Security Aggregation"/>
      <sheetName val="Trade Sheet"/>
      <sheetName val="Trade Sheet-SAMPLE"/>
      <sheetName val="PivotTables"/>
    </sheetNames>
    <sheetDataSet>
      <sheetData sheetId="0"/>
      <sheetData sheetId="1"/>
      <sheetData sheetId="2">
        <row r="6">
          <cell r="B6">
            <v>46080</v>
          </cell>
        </row>
        <row r="8">
          <cell r="B8">
            <v>108493917.77832031</v>
          </cell>
        </row>
      </sheetData>
      <sheetData sheetId="3"/>
      <sheetData sheetId="4">
        <row r="1">
          <cell r="A1" t="str">
            <v>CUSIP</v>
          </cell>
          <cell r="B1" t="str">
            <v>BB CODE</v>
          </cell>
        </row>
        <row r="2">
          <cell r="A2" t="e">
            <v>#NAME?</v>
          </cell>
          <cell r="B2" t="str">
            <v>AAPL US EQUITY</v>
          </cell>
        </row>
        <row r="3">
          <cell r="A3" t="e">
            <v>#NAME?</v>
          </cell>
          <cell r="B3" t="str">
            <v>AMGN US EQUITY</v>
          </cell>
        </row>
        <row r="4">
          <cell r="A4" t="e">
            <v>#NAME?</v>
          </cell>
          <cell r="B4" t="str">
            <v>AMZN US EQUITY</v>
          </cell>
        </row>
        <row r="5">
          <cell r="A5" t="e">
            <v>#NAME?</v>
          </cell>
          <cell r="B5" t="str">
            <v>ARWR US EQUITY</v>
          </cell>
        </row>
        <row r="6">
          <cell r="A6" t="e">
            <v>#NAME?</v>
          </cell>
          <cell r="B6" t="str">
            <v>ATVI US EQUITY</v>
          </cell>
        </row>
        <row r="7">
          <cell r="A7" t="e">
            <v>#NAME?</v>
          </cell>
          <cell r="B7" t="str">
            <v>BALL US EQUITY</v>
          </cell>
        </row>
        <row r="8">
          <cell r="A8" t="e">
            <v>#NAME?</v>
          </cell>
          <cell r="B8" t="str">
            <v>BAM US EQUITY</v>
          </cell>
        </row>
        <row r="9">
          <cell r="A9" t="str">
            <v>G16169107</v>
          </cell>
          <cell r="B9" t="str">
            <v>BAMR US EQUITY</v>
          </cell>
        </row>
        <row r="10">
          <cell r="A10" t="e">
            <v>#NAME?</v>
          </cell>
          <cell r="B10" t="str">
            <v>BATRA US EQUITY</v>
          </cell>
        </row>
        <row r="11">
          <cell r="A11" t="e">
            <v>#NAME?</v>
          </cell>
          <cell r="B11" t="str">
            <v>BATRK US EQUITY</v>
          </cell>
        </row>
        <row r="12">
          <cell r="A12" t="e">
            <v>#NAME?</v>
          </cell>
          <cell r="B12" t="str">
            <v>BAX US EQUITY</v>
          </cell>
        </row>
        <row r="13">
          <cell r="A13" t="e">
            <v>#NAME?</v>
          </cell>
          <cell r="B13" t="str">
            <v>BIO US EQUITY</v>
          </cell>
        </row>
        <row r="14">
          <cell r="A14" t="e">
            <v>#NAME?</v>
          </cell>
          <cell r="B14" t="str">
            <v>BKNG US EQUITY</v>
          </cell>
        </row>
        <row r="15">
          <cell r="A15" t="e">
            <v>#NAME?</v>
          </cell>
          <cell r="B15" t="str">
            <v>BN US EQUITY</v>
          </cell>
        </row>
        <row r="16">
          <cell r="A16" t="e">
            <v>#NAME?</v>
          </cell>
          <cell r="B16" t="str">
            <v>BRK/A US EQUITY</v>
          </cell>
        </row>
        <row r="17">
          <cell r="A17" t="str">
            <v>H1467J104</v>
          </cell>
          <cell r="B17" t="str">
            <v>CB US EQUITY</v>
          </cell>
        </row>
        <row r="18">
          <cell r="A18" t="e">
            <v>#NAME?</v>
          </cell>
          <cell r="B18" t="str">
            <v>CL US EQUITY</v>
          </cell>
        </row>
        <row r="19">
          <cell r="A19" t="e">
            <v>#NAME?</v>
          </cell>
          <cell r="B19" t="str">
            <v>CMCSA US EQUITY</v>
          </cell>
        </row>
        <row r="20">
          <cell r="A20" t="e">
            <v>#NAME?</v>
          </cell>
          <cell r="B20" t="str">
            <v>DEO US EQUITY</v>
          </cell>
        </row>
        <row r="21">
          <cell r="A21" t="e">
            <v>#NAME?</v>
          </cell>
          <cell r="B21" t="str">
            <v>DHR US EQUITY</v>
          </cell>
        </row>
        <row r="22">
          <cell r="A22" t="e">
            <v>#NAME?</v>
          </cell>
          <cell r="B22" t="str">
            <v>ENTG US EQUITY</v>
          </cell>
        </row>
        <row r="23">
          <cell r="A23" t="e">
            <v>#NAME?</v>
          </cell>
          <cell r="B23" t="str">
            <v>EQR US EQUITY</v>
          </cell>
        </row>
        <row r="24">
          <cell r="A24" t="e">
            <v>#NAME?</v>
          </cell>
          <cell r="B24" t="str">
            <v>FGTXX US EQUITY</v>
          </cell>
        </row>
        <row r="25">
          <cell r="A25" t="e">
            <v>#NAME?</v>
          </cell>
          <cell r="B25" t="str">
            <v>FLWS US EQUITY</v>
          </cell>
        </row>
        <row r="26">
          <cell r="A26" t="e">
            <v>#NAME?</v>
          </cell>
          <cell r="B26" t="str">
            <v>FWONA US EQUITY</v>
          </cell>
        </row>
        <row r="27">
          <cell r="A27" t="e">
            <v>#NAME?</v>
          </cell>
          <cell r="B27" t="str">
            <v>FWONK US EQUITY</v>
          </cell>
        </row>
        <row r="28">
          <cell r="A28" t="e">
            <v>#NAME?</v>
          </cell>
          <cell r="B28" t="str">
            <v>GD US EQUITY</v>
          </cell>
        </row>
        <row r="29">
          <cell r="A29" t="e">
            <v>#NAME?</v>
          </cell>
          <cell r="B29" t="str">
            <v>GDDY US EQUITY</v>
          </cell>
        </row>
        <row r="30">
          <cell r="A30" t="e">
            <v>#NAME?</v>
          </cell>
          <cell r="B30" t="str">
            <v>GGG US EQUITY</v>
          </cell>
        </row>
        <row r="31">
          <cell r="A31" t="e">
            <v>#NAME?</v>
          </cell>
          <cell r="B31" t="str">
            <v>GILD US EQUITY</v>
          </cell>
        </row>
        <row r="32">
          <cell r="A32" t="e">
            <v>#NAME?</v>
          </cell>
          <cell r="B32" t="str">
            <v>GOOG US EQUITY</v>
          </cell>
        </row>
        <row r="33">
          <cell r="A33" t="e">
            <v>#NAME?</v>
          </cell>
          <cell r="B33" t="str">
            <v>GOOGL US EQUITY</v>
          </cell>
        </row>
        <row r="34">
          <cell r="A34" t="e">
            <v>#NAME?</v>
          </cell>
          <cell r="B34" t="str">
            <v>GOOS US EQUITY</v>
          </cell>
        </row>
        <row r="35">
          <cell r="A35" t="e">
            <v>#NAME?</v>
          </cell>
          <cell r="B35" t="str">
            <v>HON US EQUITY</v>
          </cell>
        </row>
        <row r="36">
          <cell r="A36" t="e">
            <v>#NAME?</v>
          </cell>
          <cell r="B36" t="str">
            <v>IAA US EQUITY</v>
          </cell>
        </row>
        <row r="37">
          <cell r="A37" t="e">
            <v>#NAME?</v>
          </cell>
          <cell r="B37" t="str">
            <v>IAC US EQUITY</v>
          </cell>
        </row>
        <row r="38">
          <cell r="A38" t="e">
            <v>#NAME?</v>
          </cell>
          <cell r="B38" t="str">
            <v>IBDN US EQUITY</v>
          </cell>
        </row>
        <row r="39">
          <cell r="A39" t="e">
            <v>#NAME?</v>
          </cell>
          <cell r="B39" t="str">
            <v>IBMK US EQUITY</v>
          </cell>
        </row>
        <row r="40">
          <cell r="A40" t="e">
            <v>#NAME?</v>
          </cell>
          <cell r="B40" t="str">
            <v>ICSH US EQUITY</v>
          </cell>
        </row>
        <row r="41">
          <cell r="A41" t="e">
            <v>#NAME?</v>
          </cell>
          <cell r="B41" t="str">
            <v>JPM US EQUITY</v>
          </cell>
        </row>
        <row r="42">
          <cell r="A42" t="e">
            <v>#NAME?</v>
          </cell>
          <cell r="B42" t="str">
            <v>KEX US EQUITY</v>
          </cell>
        </row>
        <row r="43">
          <cell r="A43" t="e">
            <v>#NAME?</v>
          </cell>
          <cell r="B43" t="str">
            <v>KEYS US EQUITY</v>
          </cell>
        </row>
        <row r="44">
          <cell r="A44" t="e">
            <v>#NAME?</v>
          </cell>
          <cell r="B44" t="str">
            <v>KKR US EQUITY</v>
          </cell>
        </row>
        <row r="45">
          <cell r="A45" t="e">
            <v>#NAME?</v>
          </cell>
          <cell r="B45" t="str">
            <v>LBRDA US EQUITY</v>
          </cell>
        </row>
        <row r="46">
          <cell r="A46" t="e">
            <v>#NAME?</v>
          </cell>
          <cell r="B46" t="str">
            <v>LBRDK US EQUITY</v>
          </cell>
        </row>
        <row r="47">
          <cell r="A47" t="str">
            <v>G54950103</v>
          </cell>
          <cell r="B47" t="str">
            <v>LIN US EQUITY</v>
          </cell>
        </row>
        <row r="48">
          <cell r="A48" t="e">
            <v>#NAME?</v>
          </cell>
          <cell r="B48" t="str">
            <v>LLYVA US EQUITY</v>
          </cell>
        </row>
        <row r="49">
          <cell r="A49" t="e">
            <v>#NAME?</v>
          </cell>
          <cell r="B49" t="str">
            <v>LLYVK US EQUITY</v>
          </cell>
        </row>
        <row r="50">
          <cell r="A50" t="e">
            <v>#NAME?</v>
          </cell>
          <cell r="B50" t="str">
            <v>LOW US EQUITY</v>
          </cell>
        </row>
        <row r="51">
          <cell r="A51" t="e">
            <v>#NAME?</v>
          </cell>
          <cell r="B51" t="str">
            <v>LSXMA US EQUITY</v>
          </cell>
        </row>
        <row r="52">
          <cell r="A52" t="e">
            <v>#NAME?</v>
          </cell>
          <cell r="B52" t="str">
            <v>LSXMK US EQUITY</v>
          </cell>
        </row>
        <row r="53">
          <cell r="A53" t="e">
            <v>#NAME?</v>
          </cell>
          <cell r="B53" t="str">
            <v>MCD US EQUITY</v>
          </cell>
        </row>
        <row r="54">
          <cell r="A54" t="e">
            <v>#NAME?</v>
          </cell>
          <cell r="B54" t="str">
            <v>MO US EQUITY</v>
          </cell>
        </row>
        <row r="55">
          <cell r="A55" t="e">
            <v>#NAME?</v>
          </cell>
          <cell r="B55" t="str">
            <v>MSFT US EQUITY</v>
          </cell>
        </row>
        <row r="56">
          <cell r="A56" t="e">
            <v>#NAME?</v>
          </cell>
          <cell r="B56" t="str">
            <v>MTCH US EQUITY</v>
          </cell>
        </row>
        <row r="57">
          <cell r="A57" t="e">
            <v>#NAME?</v>
          </cell>
          <cell r="B57" t="str">
            <v>MTX US EQUITY</v>
          </cell>
        </row>
        <row r="58">
          <cell r="A58" t="e">
            <v>#NAME?</v>
          </cell>
          <cell r="B58" t="str">
            <v>MUR US EQUITY</v>
          </cell>
        </row>
        <row r="59">
          <cell r="A59" t="e">
            <v>#NAME?</v>
          </cell>
          <cell r="B59" t="str">
            <v>MUSA US EQUITY</v>
          </cell>
        </row>
        <row r="60">
          <cell r="A60" t="e">
            <v>#NAME?</v>
          </cell>
          <cell r="B60" t="str">
            <v>NICE US EQUITY</v>
          </cell>
        </row>
        <row r="61">
          <cell r="A61" t="e">
            <v>#NAME?</v>
          </cell>
          <cell r="B61" t="str">
            <v>NKE US EQUITY</v>
          </cell>
        </row>
        <row r="62">
          <cell r="A62" t="e">
            <v>#NAME?</v>
          </cell>
          <cell r="B62" t="str">
            <v>NSRGY US EQUITY</v>
          </cell>
        </row>
        <row r="63">
          <cell r="A63" t="e">
            <v>#NAME?</v>
          </cell>
          <cell r="B63" t="str">
            <v>NTR US EQUITY</v>
          </cell>
        </row>
        <row r="64">
          <cell r="A64" t="e">
            <v>#NAME?</v>
          </cell>
          <cell r="B64" t="str">
            <v>ORCL US EQUITY</v>
          </cell>
        </row>
        <row r="65">
          <cell r="A65" t="e">
            <v>#NAME?</v>
          </cell>
          <cell r="B65" t="str">
            <v>ORLY US EQUITY</v>
          </cell>
        </row>
        <row r="66">
          <cell r="A66" t="e">
            <v>#NAME?</v>
          </cell>
          <cell r="B66" t="str">
            <v>PG US EQUITY</v>
          </cell>
        </row>
        <row r="67">
          <cell r="A67" t="e">
            <v>#NAME?</v>
          </cell>
          <cell r="B67" t="str">
            <v>PM US EQUITY</v>
          </cell>
        </row>
        <row r="68">
          <cell r="A68" t="str">
            <v>G7S00T104</v>
          </cell>
          <cell r="B68" t="str">
            <v>PNR US EQUITY</v>
          </cell>
        </row>
        <row r="69">
          <cell r="A69" t="e">
            <v>#NAME?</v>
          </cell>
          <cell r="B69" t="str">
            <v>PYPL US EQUITY</v>
          </cell>
        </row>
        <row r="70">
          <cell r="A70" t="str">
            <v>G74079107</v>
          </cell>
          <cell r="B70" t="str">
            <v>RBGPF US EQUITY</v>
          </cell>
        </row>
        <row r="71">
          <cell r="A71" t="e">
            <v>#NAME?</v>
          </cell>
          <cell r="B71" t="str">
            <v>RSP US EQUITY</v>
          </cell>
        </row>
        <row r="72">
          <cell r="A72" t="e">
            <v>#NAME?</v>
          </cell>
          <cell r="B72" t="str">
            <v>SBUX US EQUITY</v>
          </cell>
        </row>
        <row r="73">
          <cell r="A73" t="e">
            <v>#NAME?</v>
          </cell>
          <cell r="B73" t="str">
            <v>SPGI US EQUITY</v>
          </cell>
        </row>
        <row r="74">
          <cell r="A74" t="e">
            <v>#NAME?</v>
          </cell>
          <cell r="B74" t="str">
            <v>TMO US EQUITY</v>
          </cell>
        </row>
        <row r="75">
          <cell r="A75" t="e">
            <v>#NAME?</v>
          </cell>
          <cell r="B75" t="str">
            <v>TTWO US EQUITY</v>
          </cell>
        </row>
        <row r="76">
          <cell r="A76" t="e">
            <v>#NAME?</v>
          </cell>
          <cell r="B76" t="str">
            <v>UNH US EQUITY</v>
          </cell>
        </row>
        <row r="77">
          <cell r="A77" t="e">
            <v>#NAME?</v>
          </cell>
          <cell r="B77" t="str">
            <v>USB US EQUITY</v>
          </cell>
        </row>
        <row r="78">
          <cell r="A78" t="str">
            <v>USD</v>
          </cell>
          <cell r="B78" t="str">
            <v>USD Curncy</v>
          </cell>
        </row>
        <row r="79">
          <cell r="A79" t="e">
            <v>#NAME?</v>
          </cell>
          <cell r="B79" t="str">
            <v>V US EQUITY</v>
          </cell>
        </row>
        <row r="80">
          <cell r="A80" t="str">
            <v>92338C103</v>
          </cell>
          <cell r="B80" t="str">
            <v>VLTO US EQUITY</v>
          </cell>
        </row>
        <row r="81">
          <cell r="A81" t="e">
            <v>#NAME?</v>
          </cell>
          <cell r="B81" t="str">
            <v>VMEO US EQUITY</v>
          </cell>
        </row>
        <row r="82">
          <cell r="A82" t="e">
            <v>#NAME?</v>
          </cell>
          <cell r="B82" t="str">
            <v>VOO US EQUITY</v>
          </cell>
        </row>
        <row r="83">
          <cell r="A83" t="e">
            <v>#NAME?</v>
          </cell>
          <cell r="B83" t="str">
            <v>VOO US EQUITY</v>
          </cell>
        </row>
        <row r="84">
          <cell r="A84" t="e">
            <v>#NAME?</v>
          </cell>
          <cell r="B84" t="str">
            <v>VUSB US EQUITY</v>
          </cell>
        </row>
        <row r="85">
          <cell r="A85" t="e">
            <v>#NAME?</v>
          </cell>
          <cell r="B85" t="str">
            <v>YUM US EQUITY</v>
          </cell>
        </row>
        <row r="86">
          <cell r="A86" t="e">
            <v>#NAME?</v>
          </cell>
          <cell r="B86" t="str">
            <v>YUMC US EQUITY</v>
          </cell>
        </row>
        <row r="87">
          <cell r="A87" t="e">
            <v>#NAME?</v>
          </cell>
          <cell r="B87" t="str">
            <v>AMT US EQUITY</v>
          </cell>
        </row>
        <row r="88">
          <cell r="A88" t="e">
            <v>#NAME?</v>
          </cell>
          <cell r="B88" t="str">
            <v>AZPN US EQUITY</v>
          </cell>
        </row>
        <row r="89">
          <cell r="A89" t="e">
            <v>#NAME?</v>
          </cell>
          <cell r="B89" t="str">
            <v>AVGO US EQUITY</v>
          </cell>
        </row>
        <row r="90">
          <cell r="A90" t="e">
            <v>#NAME?</v>
          </cell>
          <cell r="B90" t="str">
            <v>ANSS US EQUITY</v>
          </cell>
        </row>
        <row r="91">
          <cell r="A91" t="e">
            <v>#NAME?</v>
          </cell>
          <cell r="B91" t="str">
            <v>LHX US EQUITY</v>
          </cell>
        </row>
        <row r="92">
          <cell r="A92" t="e">
            <v>#NAME?</v>
          </cell>
          <cell r="B92" t="str">
            <v>AMAT US EQUITY</v>
          </cell>
        </row>
        <row r="93">
          <cell r="A93" t="e">
            <v>#NAME?</v>
          </cell>
          <cell r="B93" t="str">
            <v>AAP US EQUITY</v>
          </cell>
        </row>
        <row r="94">
          <cell r="A94" t="e">
            <v>#NAME?</v>
          </cell>
          <cell r="B94" t="str">
            <v>TDC US EQUITY</v>
          </cell>
        </row>
        <row r="95">
          <cell r="A95" t="e">
            <v>#NAME?</v>
          </cell>
          <cell r="B95" t="str">
            <v>U US EQUITY</v>
          </cell>
        </row>
        <row r="96">
          <cell r="A96" t="e">
            <v>#NAME?</v>
          </cell>
          <cell r="B96" t="str">
            <v>GE US EQUITY</v>
          </cell>
        </row>
        <row r="97">
          <cell r="A97" t="e">
            <v>#NAME?</v>
          </cell>
          <cell r="B97" t="str">
            <v>GEV US EQUITY</v>
          </cell>
        </row>
        <row r="98">
          <cell r="A98" t="e">
            <v>#NAME?</v>
          </cell>
          <cell r="B98" t="str">
            <v>UNP US EQUITY</v>
          </cell>
        </row>
        <row r="99">
          <cell r="A99" t="e">
            <v>#NAME?</v>
          </cell>
          <cell r="B99" t="str">
            <v>HSY US EQUITY</v>
          </cell>
        </row>
        <row r="100">
          <cell r="A100" t="e">
            <v>#NAME?</v>
          </cell>
          <cell r="B100" t="str">
            <v>CRM US EQUITY</v>
          </cell>
        </row>
        <row r="101">
          <cell r="A101" t="e">
            <v>#NAME?</v>
          </cell>
          <cell r="B101" t="str">
            <v>LULU US EQUITY</v>
          </cell>
        </row>
        <row r="102">
          <cell r="A102" t="e">
            <v>#NAME?</v>
          </cell>
          <cell r="B102" t="str">
            <v>AZO US EQUITY</v>
          </cell>
        </row>
        <row r="103">
          <cell r="A103" t="e">
            <v>#NAME?</v>
          </cell>
          <cell r="B103" t="str">
            <v>SBUX US EQUITY</v>
          </cell>
        </row>
        <row r="104">
          <cell r="A104" t="e">
            <v>#NAME?</v>
          </cell>
          <cell r="B104" t="str">
            <v>VRT US EQUITY</v>
          </cell>
        </row>
        <row r="105">
          <cell r="A105" t="e">
            <v>#NAME?</v>
          </cell>
          <cell r="B105" t="str">
            <v>NVDA US EQUITY</v>
          </cell>
        </row>
        <row r="106">
          <cell r="A106" t="e">
            <v>#NAME?</v>
          </cell>
          <cell r="B106" t="str">
            <v>ALLY US EQUITY</v>
          </cell>
        </row>
        <row r="107">
          <cell r="A107" t="e">
            <v>#NAME?</v>
          </cell>
          <cell r="B107" t="str">
            <v>WDC US EQUITY</v>
          </cell>
        </row>
        <row r="108">
          <cell r="A108" t="str">
            <v>N07059210</v>
          </cell>
          <cell r="B108" t="str">
            <v>ASML US EQUITY</v>
          </cell>
        </row>
        <row r="109">
          <cell r="A109" t="str">
            <v>09239B109</v>
          </cell>
          <cell r="B109" t="str">
            <v>BL US EQUITY</v>
          </cell>
        </row>
        <row r="110">
          <cell r="A110" t="str">
            <v>609207105</v>
          </cell>
          <cell r="B110" t="str">
            <v>MDLZ US EQUITY</v>
          </cell>
        </row>
        <row r="111">
          <cell r="A111" t="e">
            <v>#NAME?</v>
          </cell>
          <cell r="B111" t="str">
            <v>INTC US EQUITY</v>
          </cell>
        </row>
        <row r="112">
          <cell r="A112" t="e">
            <v>#NAME?</v>
          </cell>
          <cell r="B112" t="str">
            <v>KNSL US EQUITY</v>
          </cell>
        </row>
        <row r="113">
          <cell r="A113" t="e">
            <v>#NAME?</v>
          </cell>
          <cell r="B113" t="str">
            <v>META US EQUITY</v>
          </cell>
        </row>
        <row r="114">
          <cell r="A114" t="e">
            <v>#NAME?</v>
          </cell>
          <cell r="B114" t="str">
            <v>WST US EQUITY</v>
          </cell>
        </row>
        <row r="115">
          <cell r="A115" t="e">
            <v>#NAME?</v>
          </cell>
          <cell r="B115" t="str">
            <v>LLY US EQUITY</v>
          </cell>
        </row>
        <row r="116">
          <cell r="A116" t="e">
            <v>#NAME?</v>
          </cell>
          <cell r="B116" t="str">
            <v>SNPS US EQUITY</v>
          </cell>
        </row>
        <row r="117">
          <cell r="A117" t="e">
            <v>#NAME?</v>
          </cell>
          <cell r="B117" t="str">
            <v>BSX US EQUITY</v>
          </cell>
        </row>
        <row r="118">
          <cell r="A118" t="e">
            <v>#NAME?</v>
          </cell>
          <cell r="B118" t="str">
            <v>POOL US EQUITY</v>
          </cell>
        </row>
        <row r="119">
          <cell r="A119" t="e">
            <v>#NAME?</v>
          </cell>
          <cell r="B119" t="str">
            <v>CPRT US EQUITY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connectionId="2" xr16:uid="{B2F72DC3-5C48-4B62-ABDD-B5B4E0F3A846}" autoFormatId="16" applyNumberFormats="0" applyBorderFormats="0" applyFontFormats="0" applyPatternFormats="0" applyAlignmentFormats="0" applyWidthHeightFormats="0">
  <queryTableRefresh nextId="35" unboundColumnsLeft="1">
    <queryTableFields count="2">
      <queryTableField id="29" dataBound="0" tableColumnId="26"/>
      <queryTableField id="32" name="Percent_Market_Value" tableColumnId="12"/>
    </queryTableFields>
    <queryTableDeletedFields count="20">
      <deletedField name="Effective Date"/>
      <deletedField name="Account Name"/>
      <deletedField name="Account Cusip"/>
      <deletedField name="Account Ticker"/>
      <deletedField name="Security Number"/>
      <deletedField name="Ticker"/>
      <deletedField name="Security Description"/>
      <deletedField name="Shares / Contracts"/>
      <deletedField name="Price"/>
      <deletedField name="Exchange Rate"/>
      <deletedField name="Market Value"/>
      <deletedField name="Currency"/>
      <deletedField name="Country"/>
      <deletedField name="Maturity / Expiration Date"/>
      <deletedField name="Segment"/>
      <deletedField name="Category"/>
      <deletedField name="Sector"/>
      <deletedField name="Industry"/>
      <deletedField name="moddatetime"/>
      <deletedField name="sourc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5AF1CC-33B5-44BB-8A1C-F25C916CCDC5}" name="Ultimus_SupplementalHoldings" displayName="Ultimus_SupplementalHoldings" ref="A1:B30" tableType="queryTable" totalsRowShown="0">
  <autoFilter ref="A1:B30" xr:uid="{877D0F77-BE15-4C09-A838-CE4B5AEB487B}"/>
  <sortState xmlns:xlrd2="http://schemas.microsoft.com/office/spreadsheetml/2017/richdata2" ref="A2:B30">
    <sortCondition descending="1" ref="B1:B30"/>
  </sortState>
  <tableColumns count="2">
    <tableColumn id="26" xr3:uid="{EF1078CC-05DC-46F6-8A4D-95EDA79CCC9B}" uniqueName="26" name="Parent Ticker" queryTableFieldId="29" dataDxfId="1"/>
    <tableColumn id="12" xr3:uid="{A92B2DD7-E892-4CB5-BA77-8589EBCED7F3}" uniqueName="12" name="Percent_Market_Value" queryTableFieldId="32" dataDxfId="0" dataCellStyle="Percent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23D25-9BA1-47CD-B35F-EBD9DBA65CAC}">
  <sheetPr codeName="Sheet1">
    <tabColor rgb="FF00B050"/>
  </sheetPr>
  <dimension ref="A1:C30"/>
  <sheetViews>
    <sheetView tabSelected="1" zoomScaleNormal="100" workbookViewId="0">
      <pane xSplit="1" ySplit="1" topLeftCell="B2" activePane="bottomRight" state="frozen"/>
      <selection pane="topRight" activeCell="H1" sqref="H1"/>
      <selection pane="bottomLeft" activeCell="A2" sqref="A2"/>
      <selection pane="bottomRight" activeCell="C9" sqref="C9"/>
    </sheetView>
  </sheetViews>
  <sheetFormatPr defaultRowHeight="15" x14ac:dyDescent="0.25"/>
  <cols>
    <col min="1" max="1" width="14.85546875" style="1" bestFit="1" customWidth="1"/>
    <col min="2" max="2" width="24.140625" style="3" bestFit="1" customWidth="1"/>
    <col min="3" max="16384" width="9.140625" style="1"/>
  </cols>
  <sheetData>
    <row r="1" spans="1:2" x14ac:dyDescent="0.25">
      <c r="A1" s="1" t="s">
        <v>2</v>
      </c>
      <c r="B1" s="2" t="s">
        <v>3</v>
      </c>
    </row>
    <row r="2" spans="1:2" x14ac:dyDescent="0.25">
      <c r="A2" s="4" t="s">
        <v>7</v>
      </c>
      <c r="B2" s="2">
        <v>7.8596536724944599E-2</v>
      </c>
    </row>
    <row r="3" spans="1:2" x14ac:dyDescent="0.25">
      <c r="A3" s="4" t="s">
        <v>4</v>
      </c>
      <c r="B3" s="2">
        <v>6.5307497978210449E-2</v>
      </c>
    </row>
    <row r="4" spans="1:2" x14ac:dyDescent="0.25">
      <c r="A4" s="4" t="s">
        <v>28</v>
      </c>
      <c r="B4" s="2">
        <v>6.2776766717433929E-2</v>
      </c>
    </row>
    <row r="5" spans="1:2" x14ac:dyDescent="0.25">
      <c r="A5" s="4" t="s">
        <v>11</v>
      </c>
      <c r="B5" s="2">
        <v>4.88414466381073E-2</v>
      </c>
    </row>
    <row r="6" spans="1:2" x14ac:dyDescent="0.25">
      <c r="A6" s="4" t="s">
        <v>6</v>
      </c>
      <c r="B6" s="2">
        <v>4.6357288956642151E-2</v>
      </c>
    </row>
    <row r="7" spans="1:2" x14ac:dyDescent="0.25">
      <c r="A7" s="4" t="s">
        <v>5</v>
      </c>
      <c r="B7" s="2">
        <v>4.4248152524232864E-2</v>
      </c>
    </row>
    <row r="8" spans="1:2" x14ac:dyDescent="0.25">
      <c r="A8" s="4" t="s">
        <v>19</v>
      </c>
      <c r="B8" s="2">
        <v>4.1755147278308868E-2</v>
      </c>
    </row>
    <row r="9" spans="1:2" x14ac:dyDescent="0.25">
      <c r="A9" s="4" t="s">
        <v>16</v>
      </c>
      <c r="B9" s="2">
        <v>4.143919050693512E-2</v>
      </c>
    </row>
    <row r="10" spans="1:2" x14ac:dyDescent="0.25">
      <c r="A10" s="4" t="s">
        <v>9</v>
      </c>
      <c r="B10" s="2">
        <v>4.1022945195436478E-2</v>
      </c>
    </row>
    <row r="11" spans="1:2" x14ac:dyDescent="0.25">
      <c r="A11" s="4" t="s">
        <v>21</v>
      </c>
      <c r="B11" s="2">
        <v>3.9146922528743744E-2</v>
      </c>
    </row>
    <row r="12" spans="1:2" x14ac:dyDescent="0.25">
      <c r="A12" s="4" t="s">
        <v>23</v>
      </c>
      <c r="B12" s="2">
        <v>3.8309585303068161E-2</v>
      </c>
    </row>
    <row r="13" spans="1:2" x14ac:dyDescent="0.25">
      <c r="A13" s="4" t="s">
        <v>26</v>
      </c>
      <c r="B13" s="2">
        <v>3.7075012922286987E-2</v>
      </c>
    </row>
    <row r="14" spans="1:2" x14ac:dyDescent="0.25">
      <c r="A14" s="4" t="s">
        <v>17</v>
      </c>
      <c r="B14" s="2">
        <v>3.3888854086399078E-2</v>
      </c>
    </row>
    <row r="15" spans="1:2" x14ac:dyDescent="0.25">
      <c r="A15" s="4" t="s">
        <v>18</v>
      </c>
      <c r="B15" s="2">
        <v>3.3230956643819809E-2</v>
      </c>
    </row>
    <row r="16" spans="1:2" x14ac:dyDescent="0.25">
      <c r="A16" s="4" t="s">
        <v>24</v>
      </c>
      <c r="B16" s="2">
        <v>3.3117406070232391E-2</v>
      </c>
    </row>
    <row r="17" spans="1:3" x14ac:dyDescent="0.25">
      <c r="A17" s="4" t="s">
        <v>12</v>
      </c>
      <c r="B17" s="2">
        <v>3.1781870871782303E-2</v>
      </c>
      <c r="C17" s="5" t="s">
        <v>33</v>
      </c>
    </row>
    <row r="18" spans="1:3" x14ac:dyDescent="0.25">
      <c r="A18" s="4" t="s">
        <v>32</v>
      </c>
      <c r="B18" s="2">
        <v>3.059784322977066E-2</v>
      </c>
    </row>
    <row r="19" spans="1:3" x14ac:dyDescent="0.25">
      <c r="A19" s="4" t="s">
        <v>20</v>
      </c>
      <c r="B19" s="2">
        <v>2.97065619379282E-2</v>
      </c>
    </row>
    <row r="20" spans="1:3" x14ac:dyDescent="0.25">
      <c r="A20" s="4" t="s">
        <v>8</v>
      </c>
      <c r="B20" s="2">
        <v>2.5920776650309563E-2</v>
      </c>
    </row>
    <row r="21" spans="1:3" x14ac:dyDescent="0.25">
      <c r="A21" s="4" t="s">
        <v>25</v>
      </c>
      <c r="B21" s="2">
        <v>2.4602955207228661E-2</v>
      </c>
    </row>
    <row r="22" spans="1:3" x14ac:dyDescent="0.25">
      <c r="A22" s="4" t="s">
        <v>10</v>
      </c>
      <c r="B22" s="2">
        <v>2.237086184322834E-2</v>
      </c>
    </row>
    <row r="23" spans="1:3" x14ac:dyDescent="0.25">
      <c r="A23" s="4" t="s">
        <v>15</v>
      </c>
      <c r="B23" s="2">
        <v>2.1635977551341057E-2</v>
      </c>
    </row>
    <row r="24" spans="1:3" x14ac:dyDescent="0.25">
      <c r="A24" s="4" t="s">
        <v>30</v>
      </c>
      <c r="B24" s="2">
        <v>1.9950117915868759E-2</v>
      </c>
    </row>
    <row r="25" spans="1:3" x14ac:dyDescent="0.25">
      <c r="A25" s="4" t="s">
        <v>14</v>
      </c>
      <c r="B25" s="2">
        <v>1.9888591021299362E-2</v>
      </c>
    </row>
    <row r="26" spans="1:3" x14ac:dyDescent="0.25">
      <c r="A26" s="4" t="s">
        <v>27</v>
      </c>
      <c r="B26" s="2">
        <v>1.8842825666069984E-2</v>
      </c>
    </row>
    <row r="27" spans="1:3" x14ac:dyDescent="0.25">
      <c r="A27" s="4" t="s">
        <v>22</v>
      </c>
      <c r="B27" s="2">
        <v>1.7553409561514854E-2</v>
      </c>
    </row>
    <row r="28" spans="1:3" x14ac:dyDescent="0.25">
      <c r="A28" s="4" t="s">
        <v>29</v>
      </c>
      <c r="B28" s="2">
        <v>1.6652919352054596E-2</v>
      </c>
    </row>
    <row r="29" spans="1:3" x14ac:dyDescent="0.25">
      <c r="A29" s="4" t="s">
        <v>31</v>
      </c>
      <c r="B29" s="2">
        <v>1.6152942553162575E-2</v>
      </c>
    </row>
    <row r="30" spans="1:3" x14ac:dyDescent="0.25">
      <c r="A30" s="4" t="s">
        <v>13</v>
      </c>
      <c r="B30" s="2">
        <v>1.9228634424507618E-2</v>
      </c>
    </row>
  </sheetData>
  <pageMargins left="0.75" right="0.75" top="0.75" bottom="0.5" header="0.5" footer="0.75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F41AF-8F04-4C85-A7B7-FFD3E97E3B9A}">
  <dimension ref="E7:I12"/>
  <sheetViews>
    <sheetView topLeftCell="A13" workbookViewId="0">
      <selection activeCell="H11" sqref="H11"/>
    </sheetView>
  </sheetViews>
  <sheetFormatPr defaultRowHeight="15" x14ac:dyDescent="0.25"/>
  <sheetData>
    <row r="7" spans="5:9" x14ac:dyDescent="0.25">
      <c r="F7">
        <f>450*12</f>
        <v>5400</v>
      </c>
      <c r="H7">
        <v>1500</v>
      </c>
      <c r="I7">
        <f>F7-H7</f>
        <v>3900</v>
      </c>
    </row>
    <row r="8" spans="5:9" x14ac:dyDescent="0.25">
      <c r="E8">
        <v>0.5</v>
      </c>
    </row>
    <row r="9" spans="5:9" x14ac:dyDescent="0.25">
      <c r="E9">
        <v>0.4</v>
      </c>
    </row>
    <row r="11" spans="5:9" x14ac:dyDescent="0.25">
      <c r="E11" t="s">
        <v>0</v>
      </c>
      <c r="F11">
        <v>900</v>
      </c>
      <c r="G11">
        <f>0.45*F11</f>
        <v>405</v>
      </c>
      <c r="H11">
        <f>I7/G11</f>
        <v>9.6296296296296298</v>
      </c>
    </row>
    <row r="12" spans="5:9" x14ac:dyDescent="0.25">
      <c r="E12" t="s">
        <v>1</v>
      </c>
      <c r="F12">
        <v>1000</v>
      </c>
      <c r="G12">
        <f>0.45*F12</f>
        <v>450</v>
      </c>
      <c r="H12">
        <f>I7/G12</f>
        <v>8.6666666666666661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4 E A A B Q S w M E F A A C A A g A H G i e X K B T H v i l A A A A 9 g A A A B I A H A B D b 2 5 m a W c v U G F j a 2 F n Z S 5 4 b W w g o h g A K K A U A A A A A A A A A A A A A A A A A A A A A A A A A A A A h Y + / D o I w G M R f h X S n L R j / h H y U w V U S E 6 J x b U q F R v g w U C z v 5 u A j + Q p i F H V z u O H u f s P d / X q D Z K g r 7 6 L b z j Q Y k 4 B y 4 m l U T W 6 w i E l v j / 6 K J A K 2 U p 1 k o b 0 R x i 4 a u j w m p b X n i D H n H H U z 2 r Q F C z k P 2 C H d Z K r U t S Q f 2 P y H f Y O d l a g 0 E b B / j R E h D e a j l g v K g U 0 h p A a / Q D j u f b Y / I a z 7 y v a t F h r 9 X Q Z s s s D e H 8 Q D U E s D B B Q A A g A I A B x o n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c a J 5 c v i x U 8 1 c B A A C z A g A A E w A c A E Z v c m 1 1 b G F z L 1 N l Y 3 R p b 2 4 x L m 0 g o h g A K K A U A A A A A A A A A A A A A A A A A A A A A A A A A A A A h V F N a 4 Q w E L 0 L / o e Q X h S s d H t d P C y u S 3 t o C 9 X S g s g S 4 7 j K x s R N Y j + Q / e + N 1 b K l l W 4 u g X n z 3 p s 3 o 4 D q W n A U j / 9 i a V u 2 p S o i o U B P T N d N p 7 Z x 1 7 Y M G u C a s B v B i p r v F A o Q A 2 1 b y L x Y d J K C q c Q H 5 q + J J j l R 4 G B 1 Y J e t F I V f N t R n g h K G P Y S j Z I N d b y Q W u d i e M R m 1 + z S m F T Q k w I a C v V s N T Y D / Y + L s m A 6 T Z J P T B d 7 U T M O Q 6 l G 8 q W t s p B O S M / B j Y C b 6 U H T O j e M h I L R C T r q i V H R c o 6 S m e 5 C Z 0 c K b u / A F u + 6 8 3 a z b n 5 E m + T Q q y + E Y r 4 B M A h j U 4 4 f 1 e p V E r m 3 V f N 7 g 5 9 m m 7 t k L R e 8 U m B 9 2 U p p k z 0 L u c y H 2 j t u n 9 6 S B A E / U Y X u h 4 N r 0 n B Y Y V o T v j H z y 0 c I p U C I J V 6 W Q T S h Y 1 / A B V M 5 o 5 / U 9 H q s L k 0 0 b B B U m 0 P H 4 v a U J N F q / 1 P u r w f 8 L z E 6 Z p 8 r y E 1 B L A Q I t A B Q A A g A I A B x o n l y g U x 7 4 p Q A A A P Y A A A A S A A A A A A A A A A A A A A A A A A A A A A B D b 2 5 m a W c v U G F j a 2 F n Z S 5 4 b W x Q S w E C L Q A U A A I A C A A c a J 5 c D 8 r p q 6 Q A A A D p A A A A E w A A A A A A A A A A A A A A A A D x A A A A W 0 N v b n R l b n R f V H l w Z X N d L n h t b F B L A Q I t A B Q A A g A I A B x o n l y + L F T z V w E A A L M C A A A T A A A A A A A A A A A A A A A A A O I B A A B G b 3 J t d W x h c y 9 T Z W N 0 a W 9 u M S 5 t U E s F B g A A A A A D A A M A w g A A A I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w g A A A A A A A A u i A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b H R p b X V z X 1 N 1 c H B s Z W 1 l b n R h b E h v b G R p b m d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V s d G l t d X N f U 3 V w c G x l b W V u d G F s S G 9 s Z G l u Z 3 M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J b X B v c n Q g Z n J v b S B E Q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M 4 O W U x O W U 0 Z S 0 y Z T l m L T Q z M m I t O W V l N S 0 z Z m Q 0 Y z F h Y j I 0 Z T I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x I i A v P j x F b n R y e S B U e X B l P S J G a W x s T G F z d F V w Z G F 0 Z W Q i I F Z h b H V l P S J k M j A y N i 0 w N C 0 z M F Q x N z o w M D o z N y 4 4 M T M 2 N D A 5 W i I g L z 4 8 R W 5 0 c n k g V H l w Z T 0 i R m l s b E N v b H V t b l R 5 c G V z I i B W Y W x 1 Z T 0 i c 0 N R W U d C Z 1 l H Q m c 0 T 0 R n N E 9 C Z 1 l K Q m d Z R 0 J n Y 0 c i I C 8 + P E V u d H J 5 I F R 5 c G U 9 I k Z p b G x D b 2 x 1 b W 5 O Y W 1 l c y I g V m F s d W U 9 I n N b J n F 1 b 3 Q 7 R W Z m Z W N 0 a X Z l I E R h d G U m c X V v d D s s J n F 1 b 3 Q 7 Q W N j b 3 V u d C B O Y W 1 l J n F 1 b 3 Q 7 L C Z x d W 9 0 O 0 F j Y 2 9 1 b n Q g Q 3 V z a X A m c X V v d D s s J n F 1 b 3 Q 7 Q W N j b 3 V u d C B U a W N r Z X I m c X V v d D s s J n F 1 b 3 Q 7 U 2 V j d X J p d H k g T n V t Y m V y J n F 1 b 3 Q 7 L C Z x d W 9 0 O 1 R p Y 2 t l c i Z x d W 9 0 O y w m c X V v d D t T Z W N 1 c m l 0 e S B E Z X N j c m l w d G l v b i Z x d W 9 0 O y w m c X V v d D t T a G F y Z X M g L y B D b 2 5 0 c m F j d H M m c X V v d D s s J n F 1 b 3 Q 7 U H J p Y 2 U m c X V v d D s s J n F 1 b 3 Q 7 R X h j a G F u Z 2 U g U m F 0 Z S Z x d W 9 0 O y w m c X V v d D t N Y X J r Z X Q g V m F s d W U m c X V v d D s s J n F 1 b 3 Q 7 U G V y Y 2 V u d F 9 N Y X J r Z X R f V m F s d W U m c X V v d D s s J n F 1 b 3 Q 7 Q 3 V y c m V u Y 3 k m c X V v d D s s J n F 1 b 3 Q 7 Q 2 9 1 b n R y e S Z x d W 9 0 O y w m c X V v d D t N Y X R 1 c m l 0 e S A v I E V 4 c G l y Y X R p b 2 4 g R G F 0 Z S Z x d W 9 0 O y w m c X V v d D t T Z W d t Z W 5 0 J n F 1 b 3 Q 7 L C Z x d W 9 0 O 0 N h d G V n b 3 J 5 J n F 1 b 3 Q 7 L C Z x d W 9 0 O 1 N l Y 3 R v c i Z x d W 9 0 O y w m c X V v d D t J b m R 1 c 3 R y e S Z x d W 9 0 O y w m c X V v d D t t b 2 R k Y X R l d G l t Z S Z x d W 9 0 O y w m c X V v d D t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W x 0 a W 1 1 c 1 9 T d X B w b G V t Z W 5 0 Y W x I b 2 x k a W 5 n c y 9 B d X R v U m V t b 3 Z l Z E N v b H V t b n M x L n t F Z m Z l Y 3 R p d m U g R G F 0 Z S w w f S Z x d W 9 0 O y w m c X V v d D t T Z W N 0 a W 9 u M S 9 V b H R p b X V z X 1 N 1 c H B s Z W 1 l b n R h b E h v b G R p b m d z L 0 F 1 d G 9 S Z W 1 v d m V k Q 2 9 s d W 1 u c z E u e 0 F j Y 2 9 1 b n Q g T m F t Z S w x f S Z x d W 9 0 O y w m c X V v d D t T Z W N 0 a W 9 u M S 9 V b H R p b X V z X 1 N 1 c H B s Z W 1 l b n R h b E h v b G R p b m d z L 0 F 1 d G 9 S Z W 1 v d m V k Q 2 9 s d W 1 u c z E u e 0 F j Y 2 9 1 b n Q g Q 3 V z a X A s M n 0 m c X V v d D s s J n F 1 b 3 Q 7 U 2 V j d G l v b j E v V W x 0 a W 1 1 c 1 9 T d X B w b G V t Z W 5 0 Y W x I b 2 x k a W 5 n c y 9 B d X R v U m V t b 3 Z l Z E N v b H V t b n M x L n t B Y 2 N v d W 5 0 I F R p Y 2 t l c i w z f S Z x d W 9 0 O y w m c X V v d D t T Z W N 0 a W 9 u M S 9 V b H R p b X V z X 1 N 1 c H B s Z W 1 l b n R h b E h v b G R p b m d z L 0 F 1 d G 9 S Z W 1 v d m V k Q 2 9 s d W 1 u c z E u e 1 N l Y 3 V y a X R 5 I E 5 1 b W J l c i w 0 f S Z x d W 9 0 O y w m c X V v d D t T Z W N 0 a W 9 u M S 9 V b H R p b X V z X 1 N 1 c H B s Z W 1 l b n R h b E h v b G R p b m d z L 0 F 1 d G 9 S Z W 1 v d m V k Q 2 9 s d W 1 u c z E u e 1 R p Y 2 t l c i w 1 f S Z x d W 9 0 O y w m c X V v d D t T Z W N 0 a W 9 u M S 9 V b H R p b X V z X 1 N 1 c H B s Z W 1 l b n R h b E h v b G R p b m d z L 0 F 1 d G 9 S Z W 1 v d m V k Q 2 9 s d W 1 u c z E u e 1 N l Y 3 V y a X R 5 I E R l c 2 N y a X B 0 a W 9 u L D Z 9 J n F 1 b 3 Q 7 L C Z x d W 9 0 O 1 N l Y 3 R p b 2 4 x L 1 V s d G l t d X N f U 3 V w c G x l b W V u d G F s S G 9 s Z G l u Z 3 M v Q X V 0 b 1 J l b W 9 2 Z W R D b 2 x 1 b W 5 z M S 5 7 U 2 h h c m V z I C 8 g Q 2 9 u d H J h Y 3 R z L D d 9 J n F 1 b 3 Q 7 L C Z x d W 9 0 O 1 N l Y 3 R p b 2 4 x L 1 V s d G l t d X N f U 3 V w c G x l b W V u d G F s S G 9 s Z G l u Z 3 M v Q X V 0 b 1 J l b W 9 2 Z W R D b 2 x 1 b W 5 z M S 5 7 U H J p Y 2 U s O H 0 m c X V v d D s s J n F 1 b 3 Q 7 U 2 V j d G l v b j E v V W x 0 a W 1 1 c 1 9 T d X B w b G V t Z W 5 0 Y W x I b 2 x k a W 5 n c y 9 B d X R v U m V t b 3 Z l Z E N v b H V t b n M x L n t F e G N o Y W 5 n Z S B S Y X R l L D l 9 J n F 1 b 3 Q 7 L C Z x d W 9 0 O 1 N l Y 3 R p b 2 4 x L 1 V s d G l t d X N f U 3 V w c G x l b W V u d G F s S G 9 s Z G l u Z 3 M v Q X V 0 b 1 J l b W 9 2 Z W R D b 2 x 1 b W 5 z M S 5 7 T W F y a 2 V 0 I F Z h b H V l L D E w f S Z x d W 9 0 O y w m c X V v d D t T Z W N 0 a W 9 u M S 9 V b H R p b X V z X 1 N 1 c H B s Z W 1 l b n R h b E h v b G R p b m d z L 0 F 1 d G 9 S Z W 1 v d m V k Q 2 9 s d W 1 u c z E u e 1 B l c m N l b n R f T W F y a 2 V 0 X 1 Z h b H V l L D E x f S Z x d W 9 0 O y w m c X V v d D t T Z W N 0 a W 9 u M S 9 V b H R p b X V z X 1 N 1 c H B s Z W 1 l b n R h b E h v b G R p b m d z L 0 F 1 d G 9 S Z W 1 v d m V k Q 2 9 s d W 1 u c z E u e 0 N 1 c n J l b m N 5 L D E y f S Z x d W 9 0 O y w m c X V v d D t T Z W N 0 a W 9 u M S 9 V b H R p b X V z X 1 N 1 c H B s Z W 1 l b n R h b E h v b G R p b m d z L 0 F 1 d G 9 S Z W 1 v d m V k Q 2 9 s d W 1 u c z E u e 0 N v d W 5 0 c n k s M T N 9 J n F 1 b 3 Q 7 L C Z x d W 9 0 O 1 N l Y 3 R p b 2 4 x L 1 V s d G l t d X N f U 3 V w c G x l b W V u d G F s S G 9 s Z G l u Z 3 M v Q X V 0 b 1 J l b W 9 2 Z W R D b 2 x 1 b W 5 z M S 5 7 T W F 0 d X J p d H k g L y B F e H B p c m F 0 a W 9 u I E R h d G U s M T R 9 J n F 1 b 3 Q 7 L C Z x d W 9 0 O 1 N l Y 3 R p b 2 4 x L 1 V s d G l t d X N f U 3 V w c G x l b W V u d G F s S G 9 s Z G l u Z 3 M v Q X V 0 b 1 J l b W 9 2 Z W R D b 2 x 1 b W 5 z M S 5 7 U 2 V n b W V u d C w x N X 0 m c X V v d D s s J n F 1 b 3 Q 7 U 2 V j d G l v b j E v V W x 0 a W 1 1 c 1 9 T d X B w b G V t Z W 5 0 Y W x I b 2 x k a W 5 n c y 9 B d X R v U m V t b 3 Z l Z E N v b H V t b n M x L n t D Y X R l Z 2 9 y e S w x N n 0 m c X V v d D s s J n F 1 b 3 Q 7 U 2 V j d G l v b j E v V W x 0 a W 1 1 c 1 9 T d X B w b G V t Z W 5 0 Y W x I b 2 x k a W 5 n c y 9 B d X R v U m V t b 3 Z l Z E N v b H V t b n M x L n t T Z W N 0 b 3 I s M T d 9 J n F 1 b 3 Q 7 L C Z x d W 9 0 O 1 N l Y 3 R p b 2 4 x L 1 V s d G l t d X N f U 3 V w c G x l b W V u d G F s S G 9 s Z G l u Z 3 M v Q X V 0 b 1 J l b W 9 2 Z W R D b 2 x 1 b W 5 z M S 5 7 S W 5 k d X N 0 c n k s M T h 9 J n F 1 b 3 Q 7 L C Z x d W 9 0 O 1 N l Y 3 R p b 2 4 x L 1 V s d G l t d X N f U 3 V w c G x l b W V u d G F s S G 9 s Z G l u Z 3 M v Q X V 0 b 1 J l b W 9 2 Z W R D b 2 x 1 b W 5 z M S 5 7 b W 9 k Z G F 0 Z X R p b W U s M T l 9 J n F 1 b 3 Q 7 L C Z x d W 9 0 O 1 N l Y 3 R p b 2 4 x L 1 V s d G l t d X N f U 3 V w c G x l b W V u d G F s S G 9 s Z G l u Z 3 M v Q X V 0 b 1 J l b W 9 2 Z W R D b 2 x 1 b W 5 z M S 5 7 c 2 9 1 c m N l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V W x 0 a W 1 1 c 1 9 T d X B w b G V t Z W 5 0 Y W x I b 2 x k a W 5 n c y 9 B d X R v U m V t b 3 Z l Z E N v b H V t b n M x L n t F Z m Z l Y 3 R p d m U g R G F 0 Z S w w f S Z x d W 9 0 O y w m c X V v d D t T Z W N 0 a W 9 u M S 9 V b H R p b X V z X 1 N 1 c H B s Z W 1 l b n R h b E h v b G R p b m d z L 0 F 1 d G 9 S Z W 1 v d m V k Q 2 9 s d W 1 u c z E u e 0 F j Y 2 9 1 b n Q g T m F t Z S w x f S Z x d W 9 0 O y w m c X V v d D t T Z W N 0 a W 9 u M S 9 V b H R p b X V z X 1 N 1 c H B s Z W 1 l b n R h b E h v b G R p b m d z L 0 F 1 d G 9 S Z W 1 v d m V k Q 2 9 s d W 1 u c z E u e 0 F j Y 2 9 1 b n Q g Q 3 V z a X A s M n 0 m c X V v d D s s J n F 1 b 3 Q 7 U 2 V j d G l v b j E v V W x 0 a W 1 1 c 1 9 T d X B w b G V t Z W 5 0 Y W x I b 2 x k a W 5 n c y 9 B d X R v U m V t b 3 Z l Z E N v b H V t b n M x L n t B Y 2 N v d W 5 0 I F R p Y 2 t l c i w z f S Z x d W 9 0 O y w m c X V v d D t T Z W N 0 a W 9 u M S 9 V b H R p b X V z X 1 N 1 c H B s Z W 1 l b n R h b E h v b G R p b m d z L 0 F 1 d G 9 S Z W 1 v d m V k Q 2 9 s d W 1 u c z E u e 1 N l Y 3 V y a X R 5 I E 5 1 b W J l c i w 0 f S Z x d W 9 0 O y w m c X V v d D t T Z W N 0 a W 9 u M S 9 V b H R p b X V z X 1 N 1 c H B s Z W 1 l b n R h b E h v b G R p b m d z L 0 F 1 d G 9 S Z W 1 v d m V k Q 2 9 s d W 1 u c z E u e 1 R p Y 2 t l c i w 1 f S Z x d W 9 0 O y w m c X V v d D t T Z W N 0 a W 9 u M S 9 V b H R p b X V z X 1 N 1 c H B s Z W 1 l b n R h b E h v b G R p b m d z L 0 F 1 d G 9 S Z W 1 v d m V k Q 2 9 s d W 1 u c z E u e 1 N l Y 3 V y a X R 5 I E R l c 2 N y a X B 0 a W 9 u L D Z 9 J n F 1 b 3 Q 7 L C Z x d W 9 0 O 1 N l Y 3 R p b 2 4 x L 1 V s d G l t d X N f U 3 V w c G x l b W V u d G F s S G 9 s Z G l u Z 3 M v Q X V 0 b 1 J l b W 9 2 Z W R D b 2 x 1 b W 5 z M S 5 7 U 2 h h c m V z I C 8 g Q 2 9 u d H J h Y 3 R z L D d 9 J n F 1 b 3 Q 7 L C Z x d W 9 0 O 1 N l Y 3 R p b 2 4 x L 1 V s d G l t d X N f U 3 V w c G x l b W V u d G F s S G 9 s Z G l u Z 3 M v Q X V 0 b 1 J l b W 9 2 Z W R D b 2 x 1 b W 5 z M S 5 7 U H J p Y 2 U s O H 0 m c X V v d D s s J n F 1 b 3 Q 7 U 2 V j d G l v b j E v V W x 0 a W 1 1 c 1 9 T d X B w b G V t Z W 5 0 Y W x I b 2 x k a W 5 n c y 9 B d X R v U m V t b 3 Z l Z E N v b H V t b n M x L n t F e G N o Y W 5 n Z S B S Y X R l L D l 9 J n F 1 b 3 Q 7 L C Z x d W 9 0 O 1 N l Y 3 R p b 2 4 x L 1 V s d G l t d X N f U 3 V w c G x l b W V u d G F s S G 9 s Z G l u Z 3 M v Q X V 0 b 1 J l b W 9 2 Z W R D b 2 x 1 b W 5 z M S 5 7 T W F y a 2 V 0 I F Z h b H V l L D E w f S Z x d W 9 0 O y w m c X V v d D t T Z W N 0 a W 9 u M S 9 V b H R p b X V z X 1 N 1 c H B s Z W 1 l b n R h b E h v b G R p b m d z L 0 F 1 d G 9 S Z W 1 v d m V k Q 2 9 s d W 1 u c z E u e 1 B l c m N l b n R f T W F y a 2 V 0 X 1 Z h b H V l L D E x f S Z x d W 9 0 O y w m c X V v d D t T Z W N 0 a W 9 u M S 9 V b H R p b X V z X 1 N 1 c H B s Z W 1 l b n R h b E h v b G R p b m d z L 0 F 1 d G 9 S Z W 1 v d m V k Q 2 9 s d W 1 u c z E u e 0 N 1 c n J l b m N 5 L D E y f S Z x d W 9 0 O y w m c X V v d D t T Z W N 0 a W 9 u M S 9 V b H R p b X V z X 1 N 1 c H B s Z W 1 l b n R h b E h v b G R p b m d z L 0 F 1 d G 9 S Z W 1 v d m V k Q 2 9 s d W 1 u c z E u e 0 N v d W 5 0 c n k s M T N 9 J n F 1 b 3 Q 7 L C Z x d W 9 0 O 1 N l Y 3 R p b 2 4 x L 1 V s d G l t d X N f U 3 V w c G x l b W V u d G F s S G 9 s Z G l u Z 3 M v Q X V 0 b 1 J l b W 9 2 Z W R D b 2 x 1 b W 5 z M S 5 7 T W F 0 d X J p d H k g L y B F e H B p c m F 0 a W 9 u I E R h d G U s M T R 9 J n F 1 b 3 Q 7 L C Z x d W 9 0 O 1 N l Y 3 R p b 2 4 x L 1 V s d G l t d X N f U 3 V w c G x l b W V u d G F s S G 9 s Z G l u Z 3 M v Q X V 0 b 1 J l b W 9 2 Z W R D b 2 x 1 b W 5 z M S 5 7 U 2 V n b W V u d C w x N X 0 m c X V v d D s s J n F 1 b 3 Q 7 U 2 V j d G l v b j E v V W x 0 a W 1 1 c 1 9 T d X B w b G V t Z W 5 0 Y W x I b 2 x k a W 5 n c y 9 B d X R v U m V t b 3 Z l Z E N v b H V t b n M x L n t D Y X R l Z 2 9 y e S w x N n 0 m c X V v d D s s J n F 1 b 3 Q 7 U 2 V j d G l v b j E v V W x 0 a W 1 1 c 1 9 T d X B w b G V t Z W 5 0 Y W x I b 2 x k a W 5 n c y 9 B d X R v U m V t b 3 Z l Z E N v b H V t b n M x L n t T Z W N 0 b 3 I s M T d 9 J n F 1 b 3 Q 7 L C Z x d W 9 0 O 1 N l Y 3 R p b 2 4 x L 1 V s d G l t d X N f U 3 V w c G x l b W V u d G F s S G 9 s Z G l u Z 3 M v Q X V 0 b 1 J l b W 9 2 Z W R D b 2 x 1 b W 5 z M S 5 7 S W 5 k d X N 0 c n k s M T h 9 J n F 1 b 3 Q 7 L C Z x d W 9 0 O 1 N l Y 3 R p b 2 4 x L 1 V s d G l t d X N f U 3 V w c G x l b W V u d G F s S G 9 s Z G l u Z 3 M v Q X V 0 b 1 J l b W 9 2 Z W R D b 2 x 1 b W 5 z M S 5 7 b W 9 k Z G F 0 Z X R p b W U s M T l 9 J n F 1 b 3 Q 7 L C Z x d W 9 0 O 1 N l Y 3 R p b 2 4 x L 1 V s d G l t d X N f U 3 V w c G x l b W V u d G F s S G 9 s Z G l u Z 3 M v Q X V 0 b 1 J l b W 9 2 Z W R D b 2 x 1 b W 5 z M S 5 7 c 2 9 1 c m N l L D I w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V b H R p b X V z X 1 N 1 c H B s Z W 1 l b n R h b E h v b G R p b m d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s d G l t d X N f U 3 V w c G x l b W V u d G F s S G 9 s Z G l u Z 3 M v Z G J v X 1 V s d G l t d X N f U 3 V w c G x l b W V u d G F s S G 9 s Z G l u Z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b H R p b X V z X 1 N 1 c H B s Z W 1 l b n R h b E h v b G R p b m d z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b H R p b X V z X 1 N 1 c H B s Z W 1 l b n R h b E h v b G R p b m d z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P R E R B V E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E Y X R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X V l c n l J R C I g V m F s d W U 9 I n M y Z T k 3 M z Q 0 Z C 0 w M G M 2 L T Q 3 M 2 E t Y W I 2 O C 0 1 Y j Z m O G Q 5 N j d j M W E i I C 8 + P E V u d H J 5 I F R 5 c G U 9 I k Z p b G x M Y X N 0 V X B k Y X R l Z C I g V m F s d W U 9 I m Q y M D I 2 L T A 0 L T M w V D E 3 O j A w O j U 2 L j A y M D k 2 M j l a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T 0 R E Q V R F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U 0 9 E R E F U R S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T 0 R E Q V R F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P R E R B V E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T 0 R E Q V R F L 0 N v b H V t b j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l R s B E L A R 8 U 6 K U H J 7 L 7 Y F Y w A A A A A C A A A A A A A Q Z g A A A A E A A C A A A A B r o 2 Y G g W K G a H F e i a j X r c X 9 I H l Z N c u f t B H n + / e 6 r r + r 6 w A A A A A O g A A A A A I A A C A A A A D z T d q b i I b c g F s b U h n w R i t y L S 8 c o A d T f S y 3 p v F O l + 9 o h l A A A A A g Z d R J e O R b c F x 3 w 1 6 5 b + u + L 5 W 8 U B H m h 8 n I e 3 / q O 0 4 O I J u D U P b f J E R 8 0 q r I e u g Z y 3 d v f u 8 8 6 8 u 2 o z / H K m 1 f k + b 6 z O b B H M 5 H 0 D F a z F B l H m u Z p E A A A A A + X e 4 6 z C E 5 I p 6 f t M N e 7 b q t k k Z M b 6 D R E T + 7 B / a y u 3 P 0 I G O L B W J t R h U I x o G 2 q u P a r s f 6 T S o b E n s e H g S j U y s y 2 5 c N < / D a t a M a s h u p > 
</file>

<file path=customXml/itemProps1.xml><?xml version="1.0" encoding="utf-8"?>
<ds:datastoreItem xmlns:ds="http://schemas.openxmlformats.org/officeDocument/2006/customXml" ds:itemID="{A90FAF41-614C-4501-B0AE-B0077302700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 from DB</vt:lpstr>
      <vt:lpstr>Sheet1</vt:lpstr>
    </vt:vector>
  </TitlesOfParts>
  <Company>First Manhattan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Clammer, Ben</dc:creator>
  <cp:lastModifiedBy>Clammer, Ben</cp:lastModifiedBy>
  <dcterms:created xsi:type="dcterms:W3CDTF">2026-04-30T14:49:31Z</dcterms:created>
  <dcterms:modified xsi:type="dcterms:W3CDTF">2026-04-30T17:03:54Z</dcterms:modified>
</cp:coreProperties>
</file>